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90" windowHeight="10515" activeTab="0"/>
  </bookViews>
  <sheets>
    <sheet name="Смета по ФЕР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ФЕР'!$18:$18</definedName>
  </definedNames>
  <calcPr fullCalcOnLoad="1"/>
</workbook>
</file>

<file path=xl/sharedStrings.xml><?xml version="1.0" encoding="utf-8"?>
<sst xmlns="http://schemas.openxmlformats.org/spreadsheetml/2006/main" count="3313" uniqueCount="261">
  <si>
    <t>Smeta.ru  (495) 974-1589</t>
  </si>
  <si>
    <t>_PS_</t>
  </si>
  <si>
    <t>Smeta.ru</t>
  </si>
  <si>
    <t/>
  </si>
  <si>
    <t>Новый объект</t>
  </si>
  <si>
    <t>МЦЦС Госстроя и Москомэкспертиза к ФЕР для г. Москва</t>
  </si>
  <si>
    <t>Сметные нормы списания</t>
  </si>
  <si>
    <t>Коды ценников</t>
  </si>
  <si>
    <t>ФЕР ремонт</t>
  </si>
  <si>
    <t>Тип. расчёт(с 0.94) для норм 2001 года  МДС 81.33-2004 и МДС 81.25-99</t>
  </si>
  <si>
    <t>ФЕР</t>
  </si>
  <si>
    <t>Поправки  для НБ 2001 года от ноября 2006 года</t>
  </si>
  <si>
    <t>Новая локальная смета</t>
  </si>
  <si>
    <t>{814786D6-22E5-4FFD-9FA3-E0845B43CADA}</t>
  </si>
  <si>
    <t>1</t>
  </si>
  <si>
    <t>м08-02-165-9</t>
  </si>
  <si>
    <t>Муфты концевые эпоксидные: Муфта для 3-жильного кабеля напряжением до 10 кВ, сечение одной жилы, мм2, до 240</t>
  </si>
  <si>
    <t>шт.</t>
  </si>
  <si>
    <t>ФЕРм,сб.08,гл.02,табл.165,поз.9</t>
  </si>
  <si>
    <t>*1,2*0,4</t>
  </si>
  <si>
    <t>Монтажные работы</t>
  </si>
  <si>
    <t>Электромонтажные работы на других объектах сборник м08</t>
  </si>
  <si>
    <t>45-1</t>
  </si>
  <si>
    <t>2</t>
  </si>
  <si>
    <t>*1,2</t>
  </si>
  <si>
    <t>2,1</t>
  </si>
  <si>
    <t>Цена фирмы</t>
  </si>
  <si>
    <t>Муфта 3 КВТпН 10-150/240</t>
  </si>
  <si>
    <t>4</t>
  </si>
  <si>
    <t>м08-02-147-7</t>
  </si>
  <si>
    <t>Кабели до 35 кВ по установленным конструкциям и лоткам: Кабель с креплением на поворотах и в конце трассы, масса 1 м кабеля, кг, до 18</t>
  </si>
  <si>
    <t>100 м</t>
  </si>
  <si>
    <t>ФЕРм,сб.08,гл.02,табл.147,поз.7</t>
  </si>
  <si>
    <t>100 м кабеля</t>
  </si>
  <si>
    <t>1. Установка и снятие лебедки. 2. Установка и снятие барабана. 3. Монтаж и демонтаж переговорной связи. 4. Установка и снятие роликов. 5. Прокладка кабеля. 6. Проверка состояния изоляции кабеля до и после прокладки. 7. Маркировка.</t>
  </si>
  <si>
    <t>5</t>
  </si>
  <si>
    <t>6</t>
  </si>
  <si>
    <t>м08-02-152-1</t>
  </si>
  <si>
    <t>Конструкции металлические кабельные: Полка-кронштейн из угловой стали</t>
  </si>
  <si>
    <t>т</t>
  </si>
  <si>
    <t>ФЕРм,сб.08,гл.02,табл.152,поз.1</t>
  </si>
  <si>
    <t>1. Изготовление. 2. Установка. 3. Окраска.</t>
  </si>
  <si>
    <t>7</t>
  </si>
  <si>
    <t>8</t>
  </si>
  <si>
    <t>п01-11-021-1</t>
  </si>
  <si>
    <t>Измерение переходных сопротивлений постоянному току контактов шин распределительных устройств напряжением до 10 кВ</t>
  </si>
  <si>
    <t>измерение</t>
  </si>
  <si>
    <t>ФЕРп,сб.01,гл.11,табл.021,поз.1</t>
  </si>
  <si>
    <t>1 измерение</t>
  </si>
  <si>
    <t>Пусконаладочные работы</t>
  </si>
  <si>
    <t>48</t>
  </si>
  <si>
    <t>9</t>
  </si>
  <si>
    <t>п01-11-024-2</t>
  </si>
  <si>
    <t>Фазировка электрической линии или трансформатора с сетью напряжением, кВ св. 1</t>
  </si>
  <si>
    <t>фазировка</t>
  </si>
  <si>
    <t>ФЕРп,сб.01,гл.11,табл.024,поз.2</t>
  </si>
  <si>
    <t>1 фазировка</t>
  </si>
  <si>
    <t>10</t>
  </si>
  <si>
    <t>п01-12-024-1</t>
  </si>
  <si>
    <t>Изолятор опорный отдельный одноэлементный</t>
  </si>
  <si>
    <t>испытание</t>
  </si>
  <si>
    <t>ФЕРп,сб.01,гл.12,табл.024,поз.1</t>
  </si>
  <si>
    <t>1 испытание</t>
  </si>
  <si>
    <t>11</t>
  </si>
  <si>
    <t>п01-12-027-1</t>
  </si>
  <si>
    <t>Кабель силовой длиной до 500 м, напряжением до 10 кВ</t>
  </si>
  <si>
    <t>ФЕРп,сб.01,гл.12,табл.027,поз.1</t>
  </si>
  <si>
    <t>Новый раздел</t>
  </si>
  <si>
    <t>Раздел 1</t>
  </si>
  <si>
    <t>{32359A85-8DED-4F67-84F0-3B04EC2CC004}</t>
  </si>
  <si>
    <t>м08-02-167-10</t>
  </si>
  <si>
    <t>Муфты соединительные эпоксидные: Муфта для кабеля напряжением до 10 кВ, сечение, мм2, до 240</t>
  </si>
  <si>
    <t>ФЕРм,сб.08,гл.02,табл.167,поз.10</t>
  </si>
  <si>
    <t>1. Установка и снятие палатки. 2. Разделка концов кабелей. 3. Соединение жил кабелей пайкой или термитной сваркой. 4. Надевание уплотнительных колец. 5. Установка муфты. 6. Приготовление и заливка с доливкой в муфты эпоксидного компаунда.</t>
  </si>
  <si>
    <t>1,1</t>
  </si>
  <si>
    <t>Муфта 3СТП 10-150/240</t>
  </si>
  <si>
    <t>3</t>
  </si>
  <si>
    <t>3,1</t>
  </si>
  <si>
    <t>м08-01-087-3</t>
  </si>
  <si>
    <t>Ограждения, плиты и металлические конструкции под оборудование: Металлические конструкции</t>
  </si>
  <si>
    <t>ФЕРм,сб.08,гл.01,табл.087,поз.3</t>
  </si>
  <si>
    <t>1. Изготовление. 2. Установка.</t>
  </si>
  <si>
    <t>12</t>
  </si>
  <si>
    <t>13</t>
  </si>
  <si>
    <t>Кабель АСБ-10</t>
  </si>
  <si>
    <t>м</t>
  </si>
  <si>
    <t>Прочие работы</t>
  </si>
  <si>
    <t>прочие</t>
  </si>
  <si>
    <t>14</t>
  </si>
  <si>
    <t>Герметик SCOTCH 37</t>
  </si>
  <si>
    <t>кг</t>
  </si>
  <si>
    <t>15</t>
  </si>
  <si>
    <t>Оконцеватель кабельный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</si>
  <si>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</si>
  <si>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</si>
  <si>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</si>
  <si>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</si>
  <si>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</si>
  <si>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</si>
  <si>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</si>
  <si>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</si>
  <si>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</si>
  <si>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</si>
  <si>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</si>
  <si>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</si>
  <si>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</si>
  <si>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</si>
  <si>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</si>
  <si>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</si>
  <si>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</si>
  <si>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</si>
  <si>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</si>
  <si>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</si>
  <si>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</si>
  <si>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</si>
  <si>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1-4.0</t>
  </si>
  <si>
    <t>Затраты труда рабочих, разряд работ 4</t>
  </si>
  <si>
    <t>чел.-ч</t>
  </si>
  <si>
    <t>)*1,2*0,4</t>
  </si>
  <si>
    <t>Затраты труда машинистов</t>
  </si>
  <si>
    <t>чел.час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</si>
  <si>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</si>
  <si>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</si>
  <si>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</si>
  <si>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</si>
  <si>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</si>
  <si>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031050</t>
  </si>
  <si>
    <t>485343</t>
  </si>
  <si>
    <t>Вышки телескопические 25 м</t>
  </si>
  <si>
    <t>маш.-ч</t>
  </si>
  <si>
    <t>400002</t>
  </si>
  <si>
    <t>451115</t>
  </si>
  <si>
    <t>Автомобили бортовые, грузоподъемность до 8 т</t>
  </si>
  <si>
    <t>101-0069</t>
  </si>
  <si>
    <t>ФССЦ, сб.101,поз.0069</t>
  </si>
  <si>
    <t>Бензин авиационный Б-70</t>
  </si>
  <si>
    <t>101-0633</t>
  </si>
  <si>
    <t>ФССЦ, сб.101,поз.0633</t>
  </si>
  <si>
    <t>Парафин нефтяной твердый П-3</t>
  </si>
  <si>
    <t>500-9101</t>
  </si>
  <si>
    <t>ФССЦ, сб.500,поз.9101</t>
  </si>
  <si>
    <t>Кнопки монтажные</t>
  </si>
  <si>
    <t>1000 шт.</t>
  </si>
  <si>
    <t>500-9500</t>
  </si>
  <si>
    <t>ФССЦ, сб.500,поз.9500</t>
  </si>
  <si>
    <t>Бирки маркировочные</t>
  </si>
  <si>
    <t>100 шт.</t>
  </si>
  <si>
    <t>500-9623</t>
  </si>
  <si>
    <t>ФССЦ, сб.500,поз.9623</t>
  </si>
  <si>
    <t>Лента К226</t>
  </si>
  <si>
    <t>)*1,2</t>
  </si>
  <si>
    <t>030203</t>
  </si>
  <si>
    <t>483411</t>
  </si>
  <si>
    <t>Домкраты гидравлические грузоподъемностью 63 т</t>
  </si>
  <si>
    <t>030408</t>
  </si>
  <si>
    <t>483588</t>
  </si>
  <si>
    <t>Лебедки электрические, тяговым усилием 156,96 (16) кH (т)</t>
  </si>
  <si>
    <t>101-0813</t>
  </si>
  <si>
    <t>ФССЦ, сб.101,поз.0813</t>
  </si>
  <si>
    <t>Проволока стальная низкоуглеродистая разного назначения оцинкованная диаметром 3.0 мм</t>
  </si>
  <si>
    <t>101-0865</t>
  </si>
  <si>
    <t>ФССЦ, сб.101,поз.0865</t>
  </si>
  <si>
    <t>Роли свинцовые марки С1 толщиной 1.0 мм</t>
  </si>
  <si>
    <t>101-1481</t>
  </si>
  <si>
    <t>ФССЦ, сб.101,поз.1481</t>
  </si>
  <si>
    <t>Шурупы с полукруглой головкой 4x40 мм</t>
  </si>
  <si>
    <t>101-1786</t>
  </si>
  <si>
    <t>ФССЦ, сб.101,поз.1786</t>
  </si>
  <si>
    <t>Лак битумный БТ-123</t>
  </si>
  <si>
    <t>500-9031</t>
  </si>
  <si>
    <t>ФССЦ, сб.500,поз.9031</t>
  </si>
  <si>
    <t>Скобы</t>
  </si>
  <si>
    <t>10 шт.</t>
  </si>
  <si>
    <t>522-0077</t>
  </si>
  <si>
    <t>ФССЦ, сб.522,поз.0077</t>
  </si>
  <si>
    <t>Припои оловянно-свинцовые бессурьмянистые марки ПОС30</t>
  </si>
  <si>
    <t>040502</t>
  </si>
  <si>
    <t>344142</t>
  </si>
  <si>
    <t>Установки для сварки ручной дуговой (постоянного тока)</t>
  </si>
  <si>
    <t>101-1305</t>
  </si>
  <si>
    <t>ФССЦ, сб.101,поз.1305</t>
  </si>
  <si>
    <t>Портландцемент общестроительного назначения бездобавочный, марки 400</t>
  </si>
  <si>
    <t>101-1924</t>
  </si>
  <si>
    <t>ФССЦ, сб.101,поз.1924</t>
  </si>
  <si>
    <t>Электроды диаметром 4 мм Э42А</t>
  </si>
  <si>
    <t>101-9100</t>
  </si>
  <si>
    <t>ФССЦ, сб.101,поз.9100</t>
  </si>
  <si>
    <t>Патроны для пристрелки</t>
  </si>
  <si>
    <t>101-9109</t>
  </si>
  <si>
    <t>ФССЦ, сб.101,поз.9109</t>
  </si>
  <si>
    <t>Дюбели для пристрелки</t>
  </si>
  <si>
    <t>201-9408</t>
  </si>
  <si>
    <t>ФССЦ, сб.201,поз.9408</t>
  </si>
  <si>
    <t>Конструкции стальные индивидуальные решетчатые сварные массой до 0,1 т</t>
  </si>
  <si>
    <t>1-20.3</t>
  </si>
  <si>
    <t>Инженер III категории</t>
  </si>
  <si>
    <t>чел.ч</t>
  </si>
  <si>
    <t>ЧЕЛ.Ч</t>
  </si>
  <si>
    <t>1-6.0</t>
  </si>
  <si>
    <t>Затраты труда рабочих, разряд работ 6</t>
  </si>
  <si>
    <t>1-20.2</t>
  </si>
  <si>
    <t>Инженер II категории</t>
  </si>
  <si>
    <t>500-9140</t>
  </si>
  <si>
    <t>ФССЦ, сб.500,поз.9140</t>
  </si>
  <si>
    <t>Гильзы соединительные</t>
  </si>
  <si>
    <t>101-1306</t>
  </si>
  <si>
    <t>ФССЦ, сб.101,поз.1306</t>
  </si>
  <si>
    <t>Портландцемент общестроительного назначения бездобавочный, марки 500</t>
  </si>
  <si>
    <t>101-1977</t>
  </si>
  <si>
    <t>ФССЦ, сб.101,поз.1977</t>
  </si>
  <si>
    <t>Болты строительные с гайками и шайбами</t>
  </si>
  <si>
    <t>101-9104</t>
  </si>
  <si>
    <t>ФССЦ, сб.101,поз.9104</t>
  </si>
  <si>
    <t>Дюбели распорные с гайкой</t>
  </si>
  <si>
    <t>408-0141</t>
  </si>
  <si>
    <t>ФССЦ, сб.408,поз.0141</t>
  </si>
  <si>
    <t>Песок природный для строительных растворов средний</t>
  </si>
  <si>
    <t>м3</t>
  </si>
  <si>
    <t>1. Установка и снятие палатки. 2. Разделка концов кабеля. 3. Подмотка брони и оболочки кабеля хлопчатобумажной лентой. 4. Подмотка жил кабеля поливинилхлоридной лентой. 5. Установка муфты. 6. Оконцевание жил кабеля наконечниками. 7. Установка изоляторов. 8. Приготовление и залика с доливкой в муфту эпоксидного компаунда.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</si>
  <si>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</si>
  <si>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</si>
  <si>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</si>
  <si>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</si>
  <si>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</si>
  <si>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</si>
  <si>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</si>
  <si>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</si>
  <si>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</si>
  <si>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</si>
  <si>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</si>
  <si>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</si>
  <si>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</si>
  <si>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</si>
  <si>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</si>
  <si>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</si>
  <si>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</si>
  <si>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</si>
  <si>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</si>
  <si>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</si>
  <si>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</si>
  <si>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</si>
  <si>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</si>
  <si>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текущих</t>
  </si>
  <si>
    <t>(прогнозных)</t>
  </si>
  <si>
    <t>ценах, руб.</t>
  </si>
  <si>
    <t>ЭМ</t>
  </si>
  <si>
    <t>МР</t>
  </si>
  <si>
    <t>Замену концевых муфт кабеля 10кВ трансформаторных подстанций</t>
  </si>
  <si>
    <t>Цена договорная</t>
  </si>
  <si>
    <r>
      <rPr>
        <sz val="24"/>
        <rFont val="Arial"/>
        <family val="2"/>
      </rPr>
      <t>Общество с ограниченной ответственностью</t>
    </r>
    <r>
      <rPr>
        <sz val="16"/>
        <rFont val="Arial"/>
        <family val="2"/>
      </rPr>
      <t xml:space="preserve">
</t>
    </r>
    <r>
      <rPr>
        <b/>
        <sz val="28"/>
        <rFont val="Arial"/>
        <family val="2"/>
      </rPr>
      <t>Строительная группа «Паритет»</t>
    </r>
    <r>
      <rPr>
        <sz val="16"/>
        <rFont val="Arial"/>
        <family val="2"/>
      </rPr>
      <t xml:space="preserve">
</t>
    </r>
  </si>
  <si>
    <t xml:space="preserve">Всего </t>
  </si>
  <si>
    <t>м2</t>
  </si>
  <si>
    <t xml:space="preserve">                           Генеральный директор _____________________________________________Захаров В.А.</t>
  </si>
  <si>
    <t>Монтаж стеклопакета ПВХ включая расходные материалы</t>
  </si>
  <si>
    <t>Демонтаж оконного блока</t>
  </si>
  <si>
    <t>ТЕХНИЧЕСКОЕ ЗАДАНИЕ</t>
  </si>
  <si>
    <t>Окраска металлических подконструкции пф115</t>
  </si>
  <si>
    <t>Монтаж сэндвич панелей 6000х1000х50мм  с доборами  включая подконструкцию из гнутого швеллера  16мм</t>
  </si>
  <si>
    <t>24.09.2012г.</t>
  </si>
  <si>
    <t>НА РЕМОНТ ФАСАДА  ИЗ СЭНВИЧ ПАНЕЛЕЙ (ВЫСОТА ЗДАНИЯ +15)</t>
  </si>
  <si>
    <t>Проживание ,оборудование и материал предоставляет заказчик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</si>
</sst>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.00;* \-#,##0.00;* &quot;-&quot;??;@"/>
    <numFmt numFmtId="165" formatCode="#,##0.00_р_."/>
    <numFmt numFmtId="166" formatCode="[$-F400]h:mm:ss\ AM/PM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name val="Times New Roman Cyr"/>
      <family val="0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53" applyNumberFormat="1" applyFont="1">
      <alignment/>
      <protection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6" fillId="34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 shrinkToFit="1"/>
    </xf>
    <xf numFmtId="2" fontId="17" fillId="0" borderId="0" xfId="0" applyNumberFormat="1" applyFont="1" applyBorder="1" applyAlignment="1">
      <alignment horizontal="center"/>
    </xf>
    <xf numFmtId="2" fontId="11" fillId="0" borderId="0" xfId="61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Border="1" applyAlignment="1">
      <alignment/>
    </xf>
    <xf numFmtId="0" fontId="8" fillId="0" borderId="0" xfId="53" applyFont="1">
      <alignment/>
      <protection/>
    </xf>
    <xf numFmtId="0" fontId="19" fillId="0" borderId="0" xfId="53" applyFont="1">
      <alignment/>
      <protection/>
    </xf>
    <xf numFmtId="165" fontId="19" fillId="0" borderId="0" xfId="53" applyNumberFormat="1" applyFont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8" fillId="34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shrinkToFit="1"/>
    </xf>
    <xf numFmtId="2" fontId="8" fillId="0" borderId="0" xfId="0" applyNumberFormat="1" applyFont="1" applyBorder="1" applyAlignment="1">
      <alignment horizontal="center" shrinkToFit="1"/>
    </xf>
    <xf numFmtId="2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165" fontId="19" fillId="0" borderId="0" xfId="53" applyNumberFormat="1" applyFont="1" applyAlignment="1">
      <alignment horizontal="right"/>
      <protection/>
    </xf>
    <xf numFmtId="4" fontId="19" fillId="0" borderId="0" xfId="53" applyNumberFormat="1" applyFont="1" applyAlignment="1">
      <alignment horizontal="right"/>
      <protection/>
    </xf>
    <xf numFmtId="0" fontId="9" fillId="0" borderId="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 shrinkToFit="1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2" fontId="19" fillId="0" borderId="13" xfId="0" applyNumberFormat="1" applyFont="1" applyFill="1" applyBorder="1" applyAlignment="1">
      <alignment horizontal="center"/>
    </xf>
    <xf numFmtId="2" fontId="8" fillId="0" borderId="13" xfId="61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9" fillId="0" borderId="0" xfId="53" applyFont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5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80" zoomScaleNormal="80" zoomScalePageLayoutView="0" workbookViewId="0" topLeftCell="A23">
      <selection activeCell="B38" sqref="B38:H38"/>
    </sheetView>
  </sheetViews>
  <sheetFormatPr defaultColWidth="9.140625" defaultRowHeight="12.75"/>
  <cols>
    <col min="1" max="1" width="5.7109375" style="0" customWidth="1"/>
    <col min="2" max="2" width="16.8515625" style="0" customWidth="1"/>
    <col min="3" max="3" width="41.7109375" style="0" customWidth="1"/>
    <col min="4" max="4" width="16.28125" style="0" customWidth="1"/>
    <col min="5" max="5" width="16.421875" style="0" customWidth="1"/>
    <col min="6" max="6" width="19.00390625" style="0" customWidth="1"/>
    <col min="7" max="7" width="15.421875" style="0" customWidth="1"/>
    <col min="8" max="8" width="13.140625" style="0" customWidth="1"/>
    <col min="9" max="9" width="20.28125" style="0" customWidth="1"/>
    <col min="10" max="10" width="5.8515625" style="0" hidden="1" customWidth="1"/>
    <col min="11" max="11" width="13.421875" style="0" hidden="1" customWidth="1"/>
    <col min="12" max="13" width="0" style="0" hidden="1" customWidth="1"/>
    <col min="14" max="14" width="0.13671875" style="0" hidden="1" customWidth="1"/>
    <col min="15" max="21" width="9.140625" style="0" hidden="1" customWidth="1"/>
    <col min="22" max="22" width="0.42578125" style="0" hidden="1" customWidth="1"/>
    <col min="23" max="23" width="9.140625" style="0" hidden="1" customWidth="1"/>
  </cols>
  <sheetData>
    <row r="1" spans="1:14" ht="103.5" customHeight="1">
      <c r="A1" s="56" t="s">
        <v>249</v>
      </c>
      <c r="B1" s="57"/>
      <c r="C1" s="57"/>
      <c r="D1" s="57"/>
      <c r="E1" s="57"/>
      <c r="F1" s="57"/>
      <c r="G1" s="57"/>
      <c r="H1" s="57"/>
      <c r="I1" s="57"/>
      <c r="J1" s="11"/>
      <c r="K1" s="11"/>
      <c r="L1" s="11"/>
      <c r="M1" s="11"/>
      <c r="N1" s="11"/>
    </row>
    <row r="2" spans="2:14" s="4" customFormat="1" ht="20.25">
      <c r="B2" s="19"/>
      <c r="G2" s="61"/>
      <c r="H2" s="61"/>
      <c r="I2" s="61"/>
      <c r="J2" s="10"/>
      <c r="K2" s="10"/>
      <c r="L2" s="10"/>
      <c r="M2" s="10"/>
      <c r="N2" s="10"/>
    </row>
    <row r="3" spans="1:13" ht="24" customHeight="1">
      <c r="A3" s="10"/>
      <c r="B3" s="20" t="s">
        <v>258</v>
      </c>
      <c r="C3" s="11"/>
      <c r="D3" s="11"/>
      <c r="E3" s="11"/>
      <c r="F3" s="11"/>
      <c r="G3" s="61"/>
      <c r="H3" s="61"/>
      <c r="I3" s="61"/>
      <c r="J3" s="6"/>
      <c r="K3" s="6"/>
      <c r="L3" s="6"/>
      <c r="M3" s="6"/>
    </row>
    <row r="4" spans="1:13" ht="24.75" customHeight="1">
      <c r="A4" s="10"/>
      <c r="B4" s="11"/>
      <c r="C4" s="11"/>
      <c r="D4" s="11"/>
      <c r="E4" s="11"/>
      <c r="F4" s="11"/>
      <c r="G4" s="47"/>
      <c r="H4" s="47"/>
      <c r="I4" s="47"/>
      <c r="J4" s="6"/>
      <c r="K4" s="6"/>
      <c r="L4" s="6"/>
      <c r="M4" s="6"/>
    </row>
    <row r="5" spans="1:13" ht="24.75" customHeight="1">
      <c r="A5" s="10"/>
      <c r="B5" s="11"/>
      <c r="C5" s="11"/>
      <c r="D5" s="11"/>
      <c r="E5" s="11"/>
      <c r="F5" s="11"/>
      <c r="G5" s="61"/>
      <c r="H5" s="61"/>
      <c r="I5" s="61"/>
      <c r="J5" s="6"/>
      <c r="K5" s="6"/>
      <c r="L5" s="6"/>
      <c r="M5" s="6"/>
    </row>
    <row r="6" spans="1:13" ht="23.25" customHeight="1">
      <c r="A6" s="10"/>
      <c r="B6" s="11"/>
      <c r="C6" s="11"/>
      <c r="D6" s="11"/>
      <c r="E6" s="11"/>
      <c r="F6" s="11"/>
      <c r="G6" s="63"/>
      <c r="H6" s="63"/>
      <c r="I6" s="63"/>
      <c r="J6" s="6"/>
      <c r="K6" s="6"/>
      <c r="L6" s="6"/>
      <c r="M6" s="6"/>
    </row>
    <row r="7" spans="1:13" ht="23.25" customHeight="1">
      <c r="A7" s="10"/>
      <c r="B7" s="11"/>
      <c r="C7" s="11"/>
      <c r="D7" s="11"/>
      <c r="E7" s="11"/>
      <c r="F7" s="11"/>
      <c r="G7" s="18"/>
      <c r="H7" s="18"/>
      <c r="I7" s="18"/>
      <c r="J7" s="6"/>
      <c r="K7" s="6"/>
      <c r="L7" s="6"/>
      <c r="M7" s="6"/>
    </row>
    <row r="8" spans="1:13" ht="29.25" customHeight="1">
      <c r="A8" s="10"/>
      <c r="B8" s="59" t="s">
        <v>255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"/>
    </row>
    <row r="9" spans="1:11" ht="25.5" customHeight="1">
      <c r="A9" s="58" t="s">
        <v>259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2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20.25">
      <c r="A11" s="58"/>
      <c r="B11" s="58"/>
      <c r="C11" s="58"/>
      <c r="D11" s="58"/>
      <c r="E11" s="58"/>
      <c r="F11" s="58"/>
      <c r="G11" s="58"/>
      <c r="H11" s="58"/>
      <c r="I11" s="58"/>
      <c r="J11" s="44"/>
      <c r="K11" s="44"/>
    </row>
    <row r="13" spans="1:12" ht="18" customHeight="1">
      <c r="A13" s="28"/>
      <c r="B13" s="28"/>
      <c r="C13" s="28"/>
      <c r="D13" s="28"/>
      <c r="E13" s="28"/>
      <c r="F13" s="28" t="s">
        <v>231</v>
      </c>
      <c r="G13" s="66" t="s">
        <v>235</v>
      </c>
      <c r="H13" s="67"/>
      <c r="I13" s="28" t="s">
        <v>241</v>
      </c>
      <c r="J13" s="15"/>
      <c r="K13" s="15"/>
      <c r="L13" s="15"/>
    </row>
    <row r="14" spans="1:12" ht="18">
      <c r="A14" s="29" t="s">
        <v>219</v>
      </c>
      <c r="B14" s="29" t="s">
        <v>221</v>
      </c>
      <c r="C14" s="29"/>
      <c r="D14" s="29" t="s">
        <v>226</v>
      </c>
      <c r="E14" s="29" t="s">
        <v>229</v>
      </c>
      <c r="F14" s="29" t="s">
        <v>232</v>
      </c>
      <c r="G14" s="28"/>
      <c r="H14" s="28" t="s">
        <v>238</v>
      </c>
      <c r="I14" s="29" t="s">
        <v>242</v>
      </c>
      <c r="J14" s="15"/>
      <c r="K14" s="15"/>
      <c r="L14" s="15"/>
    </row>
    <row r="15" spans="1:12" ht="18">
      <c r="A15" s="29" t="s">
        <v>220</v>
      </c>
      <c r="B15" s="29" t="s">
        <v>222</v>
      </c>
      <c r="C15" s="29" t="s">
        <v>225</v>
      </c>
      <c r="D15" s="29" t="s">
        <v>227</v>
      </c>
      <c r="E15" s="29" t="s">
        <v>230</v>
      </c>
      <c r="F15" s="29" t="s">
        <v>233</v>
      </c>
      <c r="G15" s="29" t="s">
        <v>236</v>
      </c>
      <c r="H15" s="29" t="s">
        <v>239</v>
      </c>
      <c r="I15" s="29" t="s">
        <v>243</v>
      </c>
      <c r="J15" s="15"/>
      <c r="K15" s="15"/>
      <c r="L15" s="15"/>
    </row>
    <row r="16" spans="1:12" ht="18">
      <c r="A16" s="29"/>
      <c r="B16" s="29" t="s">
        <v>223</v>
      </c>
      <c r="C16" s="29"/>
      <c r="D16" s="29" t="s">
        <v>228</v>
      </c>
      <c r="E16" s="29"/>
      <c r="F16" s="29" t="s">
        <v>234</v>
      </c>
      <c r="G16" s="29" t="s">
        <v>237</v>
      </c>
      <c r="H16" s="29" t="s">
        <v>240</v>
      </c>
      <c r="I16" s="29" t="s">
        <v>244</v>
      </c>
      <c r="J16" s="15"/>
      <c r="K16" s="15"/>
      <c r="L16" s="15"/>
    </row>
    <row r="17" spans="1:12" ht="18">
      <c r="A17" s="30"/>
      <c r="B17" s="30" t="s">
        <v>224</v>
      </c>
      <c r="C17" s="30"/>
      <c r="D17" s="30"/>
      <c r="E17" s="30"/>
      <c r="F17" s="30"/>
      <c r="G17" s="30"/>
      <c r="H17" s="30"/>
      <c r="I17" s="30"/>
      <c r="J17" s="15"/>
      <c r="K17" s="15"/>
      <c r="L17" s="15"/>
    </row>
    <row r="18" spans="1:12" ht="18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15"/>
      <c r="K18" s="15"/>
      <c r="L18" s="15"/>
    </row>
    <row r="19" spans="1:13" ht="52.5" customHeight="1">
      <c r="A19" s="52">
        <v>2</v>
      </c>
      <c r="B19" s="49" t="s">
        <v>248</v>
      </c>
      <c r="C19" s="49" t="s">
        <v>253</v>
      </c>
      <c r="D19" s="50" t="s">
        <v>251</v>
      </c>
      <c r="E19" s="54">
        <v>370</v>
      </c>
      <c r="F19" s="51"/>
      <c r="G19" s="48"/>
      <c r="H19" s="48"/>
      <c r="I19" s="53"/>
      <c r="J19" s="13"/>
      <c r="K19" s="12"/>
      <c r="L19" s="15"/>
      <c r="M19" s="5"/>
    </row>
    <row r="20" spans="1:13" ht="55.5" customHeight="1">
      <c r="A20" s="48">
        <v>3</v>
      </c>
      <c r="B20" s="49" t="s">
        <v>248</v>
      </c>
      <c r="C20" s="55" t="s">
        <v>254</v>
      </c>
      <c r="D20" s="50" t="s">
        <v>251</v>
      </c>
      <c r="E20" s="54">
        <v>370</v>
      </c>
      <c r="F20" s="51"/>
      <c r="G20" s="48"/>
      <c r="H20" s="48"/>
      <c r="I20" s="53"/>
      <c r="J20" s="13"/>
      <c r="K20" s="12"/>
      <c r="L20" s="15"/>
      <c r="M20" s="5"/>
    </row>
    <row r="21" spans="1:13" ht="81.75" customHeight="1">
      <c r="A21" s="52">
        <v>4</v>
      </c>
      <c r="B21" s="49" t="s">
        <v>248</v>
      </c>
      <c r="C21" s="55" t="s">
        <v>257</v>
      </c>
      <c r="D21" s="50" t="s">
        <v>251</v>
      </c>
      <c r="E21" s="54">
        <v>3244</v>
      </c>
      <c r="F21" s="51"/>
      <c r="G21" s="48"/>
      <c r="H21" s="48"/>
      <c r="I21" s="53"/>
      <c r="J21" s="13"/>
      <c r="K21" s="12"/>
      <c r="L21" s="15"/>
      <c r="M21" s="5"/>
    </row>
    <row r="22" spans="1:13" ht="55.5" customHeight="1">
      <c r="A22" s="48">
        <v>5</v>
      </c>
      <c r="B22" s="49" t="s">
        <v>248</v>
      </c>
      <c r="C22" s="55" t="s">
        <v>256</v>
      </c>
      <c r="D22" s="50" t="s">
        <v>251</v>
      </c>
      <c r="E22" s="54">
        <v>255</v>
      </c>
      <c r="F22" s="51"/>
      <c r="G22" s="48"/>
      <c r="H22" s="48"/>
      <c r="I22" s="53"/>
      <c r="J22" s="13"/>
      <c r="K22" s="12"/>
      <c r="L22" s="15"/>
      <c r="M22" s="5"/>
    </row>
    <row r="23" spans="1:13" ht="18">
      <c r="A23" s="32"/>
      <c r="B23" s="32"/>
      <c r="C23" s="33"/>
      <c r="D23" s="32"/>
      <c r="E23" s="32"/>
      <c r="F23" s="32"/>
      <c r="G23" s="32"/>
      <c r="H23" s="32"/>
      <c r="I23" s="32"/>
      <c r="J23" s="15"/>
      <c r="K23" s="12"/>
      <c r="L23" s="15"/>
      <c r="M23" s="5"/>
    </row>
    <row r="24" spans="1:12" ht="18">
      <c r="A24" s="34"/>
      <c r="B24" s="34"/>
      <c r="C24" s="35" t="s">
        <v>250</v>
      </c>
      <c r="D24" s="34"/>
      <c r="E24" s="34"/>
      <c r="F24" s="34"/>
      <c r="G24" s="35"/>
      <c r="H24" s="32"/>
      <c r="I24" s="45"/>
      <c r="J24" s="16"/>
      <c r="K24" s="14"/>
      <c r="L24" s="15"/>
    </row>
    <row r="25" spans="1:12" ht="18">
      <c r="A25" s="34"/>
      <c r="B25" s="34"/>
      <c r="C25" s="35"/>
      <c r="D25" s="34"/>
      <c r="E25" s="34"/>
      <c r="F25" s="34"/>
      <c r="G25" s="35"/>
      <c r="H25" s="32"/>
      <c r="I25" s="45"/>
      <c r="J25" s="16"/>
      <c r="K25" s="14"/>
      <c r="L25" s="15"/>
    </row>
    <row r="26" spans="1:12" ht="23.25">
      <c r="A26" s="34"/>
      <c r="B26" s="68" t="s">
        <v>260</v>
      </c>
      <c r="C26" s="68"/>
      <c r="D26" s="68"/>
      <c r="E26" s="68"/>
      <c r="F26" s="68"/>
      <c r="G26" s="68"/>
      <c r="H26" s="68"/>
      <c r="I26" s="68"/>
      <c r="J26" s="16"/>
      <c r="K26" s="14"/>
      <c r="L26" s="15"/>
    </row>
    <row r="27" spans="1:12" ht="18">
      <c r="A27" s="34"/>
      <c r="B27" s="34"/>
      <c r="D27" s="34"/>
      <c r="E27" s="34"/>
      <c r="F27" s="34"/>
      <c r="G27" s="35"/>
      <c r="H27" s="32"/>
      <c r="I27" s="36"/>
      <c r="J27" s="16"/>
      <c r="K27" s="14"/>
      <c r="L27" s="15"/>
    </row>
    <row r="28" spans="1:12" ht="18">
      <c r="A28" s="34"/>
      <c r="B28" s="34"/>
      <c r="D28" s="34"/>
      <c r="E28" s="34"/>
      <c r="F28" s="34"/>
      <c r="G28" s="34"/>
      <c r="H28" s="34"/>
      <c r="I28" s="46"/>
      <c r="J28" s="16"/>
      <c r="K28" s="14"/>
      <c r="L28" s="15"/>
    </row>
    <row r="29" spans="1:12" ht="18">
      <c r="A29" s="34"/>
      <c r="B29" s="62"/>
      <c r="C29" s="62"/>
      <c r="D29" s="62"/>
      <c r="E29" s="62"/>
      <c r="F29" s="62"/>
      <c r="G29" s="62"/>
      <c r="H29" s="62"/>
      <c r="I29" s="62"/>
      <c r="J29" s="16"/>
      <c r="K29" s="14"/>
      <c r="L29" s="15"/>
    </row>
    <row r="30" spans="1:12" ht="18">
      <c r="A30" s="34"/>
      <c r="B30" s="34"/>
      <c r="C30" s="35"/>
      <c r="D30" s="34"/>
      <c r="E30" s="34"/>
      <c r="F30" s="34"/>
      <c r="G30" s="34"/>
      <c r="H30" s="34"/>
      <c r="I30" s="34"/>
      <c r="J30" s="16"/>
      <c r="K30" s="14"/>
      <c r="L30" s="15"/>
    </row>
    <row r="31" spans="1:12" ht="18">
      <c r="A31" s="34"/>
      <c r="B31" s="34"/>
      <c r="C31" s="35"/>
      <c r="D31" s="34"/>
      <c r="E31" s="34"/>
      <c r="F31" s="34"/>
      <c r="G31" s="34"/>
      <c r="H31" s="34"/>
      <c r="I31" s="34"/>
      <c r="J31" s="16"/>
      <c r="K31" s="14"/>
      <c r="L31" s="15"/>
    </row>
    <row r="32" spans="1:12" ht="18">
      <c r="A32" s="34"/>
      <c r="B32" s="34"/>
      <c r="C32" s="35"/>
      <c r="D32" s="34"/>
      <c r="E32" s="34"/>
      <c r="F32" s="34"/>
      <c r="G32" s="34"/>
      <c r="H32" s="34"/>
      <c r="I32" s="34"/>
      <c r="J32" s="16"/>
      <c r="K32" s="14"/>
      <c r="L32" s="15"/>
    </row>
    <row r="33" spans="1:12" ht="18">
      <c r="A33" s="34"/>
      <c r="B33" s="34"/>
      <c r="C33" s="35"/>
      <c r="D33" s="34"/>
      <c r="E33" s="34"/>
      <c r="F33" s="34"/>
      <c r="G33" s="34"/>
      <c r="H33" s="34"/>
      <c r="I33" s="34"/>
      <c r="J33" s="16"/>
      <c r="K33" s="14"/>
      <c r="L33" s="15"/>
    </row>
    <row r="34" spans="1:12" ht="18">
      <c r="A34" s="34"/>
      <c r="B34" s="34"/>
      <c r="C34" s="35"/>
      <c r="D34" s="34"/>
      <c r="E34" s="34"/>
      <c r="F34" s="34"/>
      <c r="G34" s="34"/>
      <c r="H34" s="34"/>
      <c r="I34" s="34"/>
      <c r="J34" s="16"/>
      <c r="K34" s="14"/>
      <c r="L34" s="15"/>
    </row>
    <row r="35" spans="1:12" ht="18">
      <c r="A35" s="34"/>
      <c r="B35" s="34"/>
      <c r="C35" s="35"/>
      <c r="D35" s="34"/>
      <c r="E35" s="34"/>
      <c r="F35" s="34"/>
      <c r="G35" s="34"/>
      <c r="H35" s="34"/>
      <c r="I35" s="34"/>
      <c r="J35" s="16"/>
      <c r="K35" s="14"/>
      <c r="L35" s="15"/>
    </row>
    <row r="36" spans="1:12" ht="18">
      <c r="A36" s="34"/>
      <c r="B36" s="34"/>
      <c r="C36" s="35"/>
      <c r="D36" s="34"/>
      <c r="E36" s="34"/>
      <c r="F36" s="34"/>
      <c r="G36" s="34"/>
      <c r="H36" s="34"/>
      <c r="I36" s="34"/>
      <c r="J36" s="16"/>
      <c r="K36" s="14"/>
      <c r="L36" s="15"/>
    </row>
    <row r="37" spans="1:12" ht="18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15"/>
      <c r="L37" s="15"/>
    </row>
    <row r="38" spans="1:12" ht="25.5" customHeight="1">
      <c r="A38" s="32"/>
      <c r="B38" s="65" t="s">
        <v>252</v>
      </c>
      <c r="C38" s="65"/>
      <c r="D38" s="65"/>
      <c r="E38" s="65"/>
      <c r="F38" s="65"/>
      <c r="G38" s="65"/>
      <c r="H38" s="65"/>
      <c r="I38" s="32"/>
      <c r="J38" s="15"/>
      <c r="K38" s="15"/>
      <c r="L38" s="15"/>
    </row>
    <row r="39" spans="1:12" ht="17.25" customHeight="1">
      <c r="A39" s="64"/>
      <c r="B39" s="64"/>
      <c r="C39" s="64"/>
      <c r="D39" s="64"/>
      <c r="E39" s="64"/>
      <c r="F39" s="64"/>
      <c r="G39" s="64"/>
      <c r="H39" s="64"/>
      <c r="I39" s="64"/>
      <c r="J39" s="17"/>
      <c r="K39" s="17"/>
      <c r="L39" s="15"/>
    </row>
    <row r="40" spans="1:12" ht="18">
      <c r="A40" s="32"/>
      <c r="B40" s="32"/>
      <c r="C40" s="37"/>
      <c r="D40" s="37"/>
      <c r="E40" s="37"/>
      <c r="F40" s="37"/>
      <c r="G40" s="37"/>
      <c r="H40" s="37"/>
      <c r="I40" s="32"/>
      <c r="J40" s="15"/>
      <c r="K40" s="15"/>
      <c r="L40" s="15"/>
    </row>
    <row r="41" spans="1:12" ht="18">
      <c r="A41" s="32"/>
      <c r="B41" s="38"/>
      <c r="C41" s="39"/>
      <c r="D41" s="40"/>
      <c r="E41" s="41"/>
      <c r="F41" s="42"/>
      <c r="G41" s="41"/>
      <c r="H41" s="41"/>
      <c r="I41" s="43"/>
      <c r="J41" s="15"/>
      <c r="K41" s="15"/>
      <c r="L41" s="15"/>
    </row>
    <row r="42" spans="1:12" ht="15.75">
      <c r="A42" s="17"/>
      <c r="B42" s="21"/>
      <c r="C42" s="22"/>
      <c r="D42" s="23"/>
      <c r="E42" s="25"/>
      <c r="F42" s="26"/>
      <c r="G42" s="27"/>
      <c r="H42" s="27"/>
      <c r="I42" s="24"/>
      <c r="J42" s="17"/>
      <c r="K42" s="17"/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7" ht="12.75">
      <c r="J47" s="5"/>
    </row>
  </sheetData>
  <sheetProtection/>
  <mergeCells count="13">
    <mergeCell ref="A39:I39"/>
    <mergeCell ref="B38:H38"/>
    <mergeCell ref="G13:H13"/>
    <mergeCell ref="A1:I1"/>
    <mergeCell ref="A9:K9"/>
    <mergeCell ref="B8:L8"/>
    <mergeCell ref="G2:I2"/>
    <mergeCell ref="B29:I29"/>
    <mergeCell ref="G3:I3"/>
    <mergeCell ref="G5:I5"/>
    <mergeCell ref="G6:I6"/>
    <mergeCell ref="A11:I11"/>
    <mergeCell ref="B26:I26"/>
  </mergeCells>
  <printOptions/>
  <pageMargins left="0.2362204724409449" right="0.2362204724409449" top="0.3" bottom="0.7480314960629921" header="0.31496062992125984" footer="0.31496062992125984"/>
  <pageSetup fitToHeight="0" horizontalDpi="600" verticalDpi="600" orientation="portrait" paperSize="9" scale="60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01"/>
  <sheetViews>
    <sheetView zoomScalePageLayoutView="0" workbookViewId="0" topLeftCell="AP25">
      <selection activeCell="BB42" sqref="BB42:BC42"/>
    </sheetView>
  </sheetViews>
  <sheetFormatPr defaultColWidth="9.140625" defaultRowHeight="12.75"/>
  <cols>
    <col min="7" max="7" width="26.140625" style="0" customWidth="1"/>
    <col min="10" max="36" width="9.140625" style="0" hidden="1" customWidth="1"/>
    <col min="37" max="38" width="9.140625" style="7" customWidth="1"/>
    <col min="56" max="70" width="9.140625" style="0" hidden="1" customWidth="1"/>
    <col min="149" max="149" width="9.140625" style="7" customWidth="1"/>
  </cols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17448</v>
      </c>
    </row>
    <row r="12" spans="1:103" ht="12.75">
      <c r="A12" s="1">
        <v>1</v>
      </c>
      <c r="B12" s="1">
        <v>1</v>
      </c>
      <c r="C12" s="1">
        <v>0</v>
      </c>
      <c r="D12" s="1">
        <f>ROW(A85)</f>
        <v>85</v>
      </c>
      <c r="E12" s="1">
        <v>0</v>
      </c>
      <c r="F12" s="1" t="s">
        <v>4</v>
      </c>
      <c r="G12" s="1" t="s">
        <v>247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5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8">
        <v>0</v>
      </c>
      <c r="AL12" s="8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15281665</v>
      </c>
      <c r="BE12" s="1" t="s">
        <v>6</v>
      </c>
      <c r="BF12" s="1" t="s">
        <v>7</v>
      </c>
      <c r="BG12" s="1">
        <v>7288628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5708917</v>
      </c>
      <c r="CB12" s="1">
        <v>5708906</v>
      </c>
      <c r="CC12" s="1">
        <v>5708913</v>
      </c>
      <c r="CD12" s="1">
        <v>5708915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2410077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6895400</v>
      </c>
      <c r="CT12" s="1">
        <v>0</v>
      </c>
      <c r="CU12" s="1">
        <v>0</v>
      </c>
      <c r="CV12" s="1">
        <v>2269002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"/>
      <c r="AL15" s="8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B85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Замену концевых муфт кабеля 10кВ трансформаторных подстанций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293375.43</v>
      </c>
      <c r="P18" s="2">
        <f t="shared" si="0"/>
        <v>89979.17</v>
      </c>
      <c r="Q18" s="2">
        <f t="shared" si="0"/>
        <v>127183.95</v>
      </c>
      <c r="R18" s="2">
        <f t="shared" si="0"/>
        <v>30428.76</v>
      </c>
      <c r="S18" s="2">
        <f t="shared" si="0"/>
        <v>76212.31</v>
      </c>
      <c r="T18" s="2">
        <f t="shared" si="0"/>
        <v>0</v>
      </c>
      <c r="U18" s="2">
        <f t="shared" si="0"/>
        <v>666.55</v>
      </c>
      <c r="V18" s="2">
        <f t="shared" si="0"/>
        <v>225.85</v>
      </c>
      <c r="W18" s="2">
        <f t="shared" si="0"/>
        <v>0</v>
      </c>
      <c r="X18" s="2">
        <f t="shared" si="0"/>
        <v>85076.3</v>
      </c>
      <c r="Y18" s="2">
        <f t="shared" si="0"/>
        <v>60314.77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9">
        <f t="shared" si="0"/>
        <v>0</v>
      </c>
      <c r="AL18" s="9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ROW(A71)</f>
        <v>71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8">
        <v>0</v>
      </c>
      <c r="AL20" s="8">
        <v>0</v>
      </c>
      <c r="AM20" s="1"/>
      <c r="BE20" t="s">
        <v>13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B71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293375.43</v>
      </c>
      <c r="P22" s="2">
        <f t="shared" si="1"/>
        <v>89979.17</v>
      </c>
      <c r="Q22" s="2">
        <f t="shared" si="1"/>
        <v>127183.95</v>
      </c>
      <c r="R22" s="2">
        <f t="shared" si="1"/>
        <v>30428.76</v>
      </c>
      <c r="S22" s="2">
        <f t="shared" si="1"/>
        <v>76212.31</v>
      </c>
      <c r="T22" s="2">
        <f t="shared" si="1"/>
        <v>0</v>
      </c>
      <c r="U22" s="2">
        <f t="shared" si="1"/>
        <v>666.55</v>
      </c>
      <c r="V22" s="2">
        <f t="shared" si="1"/>
        <v>225.85</v>
      </c>
      <c r="W22" s="2">
        <f t="shared" si="1"/>
        <v>0</v>
      </c>
      <c r="X22" s="2">
        <f t="shared" si="1"/>
        <v>85076.3</v>
      </c>
      <c r="Y22" s="2">
        <f t="shared" si="1"/>
        <v>60314.77</v>
      </c>
      <c r="Z22" s="2">
        <f t="shared" si="1"/>
        <v>0</v>
      </c>
      <c r="AA22" s="2">
        <f t="shared" si="1"/>
        <v>0</v>
      </c>
      <c r="AB22" s="2">
        <f t="shared" si="1"/>
        <v>191813.74</v>
      </c>
      <c r="AC22" s="2">
        <f t="shared" si="1"/>
        <v>29801.32</v>
      </c>
      <c r="AD22" s="2">
        <f t="shared" si="1"/>
        <v>103853.09</v>
      </c>
      <c r="AE22" s="2">
        <f t="shared" si="1"/>
        <v>24996.14</v>
      </c>
      <c r="AF22" s="2">
        <f t="shared" si="1"/>
        <v>58159.33</v>
      </c>
      <c r="AG22" s="2">
        <f t="shared" si="1"/>
        <v>0</v>
      </c>
      <c r="AH22" s="2">
        <f t="shared" si="1"/>
        <v>503.86</v>
      </c>
      <c r="AI22" s="2">
        <f t="shared" si="1"/>
        <v>184.33</v>
      </c>
      <c r="AJ22" s="2">
        <f t="shared" si="1"/>
        <v>0</v>
      </c>
      <c r="AK22" s="9">
        <f t="shared" si="1"/>
        <v>65865.01</v>
      </c>
      <c r="AL22" s="9">
        <f t="shared" si="1"/>
        <v>46610.61</v>
      </c>
      <c r="AM22" s="2">
        <f t="shared" si="1"/>
        <v>0</v>
      </c>
    </row>
    <row r="23" spans="53:71" ht="12.75">
      <c r="BA23" t="s">
        <v>101</v>
      </c>
      <c r="BB23" t="s">
        <v>245</v>
      </c>
      <c r="BC23" t="s">
        <v>246</v>
      </c>
      <c r="BS23" t="s">
        <v>99</v>
      </c>
    </row>
    <row r="24" spans="1:154" ht="12.75">
      <c r="A24">
        <v>17</v>
      </c>
      <c r="B24">
        <v>1</v>
      </c>
      <c r="C24">
        <f>ROW(SmtRes!A11)</f>
        <v>11</v>
      </c>
      <c r="D24">
        <f>ROW(EtalonRes!A10)</f>
        <v>10</v>
      </c>
      <c r="E24" t="s">
        <v>14</v>
      </c>
      <c r="F24" t="s">
        <v>15</v>
      </c>
      <c r="G24" t="s">
        <v>16</v>
      </c>
      <c r="H24" t="s">
        <v>17</v>
      </c>
      <c r="I24">
        <v>10</v>
      </c>
      <c r="J24">
        <v>0</v>
      </c>
      <c r="O24">
        <f aca="true" t="shared" si="2" ref="O24:O34">ROUND(CP24,2)</f>
        <v>29537.66</v>
      </c>
      <c r="P24">
        <f aca="true" t="shared" si="3" ref="P24:P34">ROUND(CQ24*I24,2)</f>
        <v>100.78</v>
      </c>
      <c r="Q24">
        <f aca="true" t="shared" si="4" ref="Q24:Q34">ROUND(CR24*I24,2)</f>
        <v>24297.98</v>
      </c>
      <c r="R24">
        <f aca="true" t="shared" si="5" ref="R24:R34">ROUND(CS24*I24,2)</f>
        <v>6130.76</v>
      </c>
      <c r="S24">
        <f aca="true" t="shared" si="6" ref="S24:S34">ROUND(CT24*I24,2)</f>
        <v>5138.9</v>
      </c>
      <c r="T24">
        <f aca="true" t="shared" si="7" ref="T24:T34">ROUND(CU24*I24,2)</f>
        <v>0</v>
      </c>
      <c r="U24">
        <f aca="true" t="shared" si="8" ref="U24:U34">CV24*I24</f>
        <v>49.92000000000001</v>
      </c>
      <c r="V24">
        <f aca="true" t="shared" si="9" ref="V24:V34">CW24*I24</f>
        <v>42.528</v>
      </c>
      <c r="W24">
        <f aca="true" t="shared" si="10" ref="W24:W34">ROUND(CX24*I24,2)</f>
        <v>0</v>
      </c>
      <c r="X24">
        <f aca="true" t="shared" si="11" ref="X24:X34">ROUND(CY24,2)</f>
        <v>10063.81</v>
      </c>
      <c r="Y24">
        <f aca="true" t="shared" si="12" ref="Y24:Y34">ROUND(CZ24,2)</f>
        <v>7325.28</v>
      </c>
      <c r="AA24">
        <v>0</v>
      </c>
      <c r="AB24">
        <f aca="true" t="shared" si="13" ref="AB24:AB34">(AC24+AD24+AF24)</f>
        <v>659.6016000000001</v>
      </c>
      <c r="AC24">
        <f>(ES24)</f>
        <v>4.08</v>
      </c>
      <c r="AD24">
        <f>((ET24*1.2*0.4))</f>
        <v>607.4496</v>
      </c>
      <c r="AE24">
        <f>((EU24*1.2*0.4))</f>
        <v>57.35040000000001</v>
      </c>
      <c r="AF24">
        <f>((EV24*1.2*0.4))</f>
        <v>48.072</v>
      </c>
      <c r="AG24">
        <f>(AP24)</f>
        <v>0</v>
      </c>
      <c r="AH24">
        <f>((EW24*1.2*0.4))</f>
        <v>4.992000000000001</v>
      </c>
      <c r="AI24">
        <f>((EX24*1.2*0.4))</f>
        <v>4.2528</v>
      </c>
      <c r="AJ24">
        <f>(AS24)</f>
        <v>0</v>
      </c>
      <c r="AK24" s="7">
        <v>1369.75</v>
      </c>
      <c r="AL24" s="7">
        <v>4.08</v>
      </c>
      <c r="AM24">
        <v>1265.52</v>
      </c>
      <c r="AN24">
        <v>119.48</v>
      </c>
      <c r="AO24">
        <v>100.15</v>
      </c>
      <c r="AP24">
        <v>0</v>
      </c>
      <c r="AQ24">
        <v>10.4</v>
      </c>
      <c r="AR24">
        <v>8.86</v>
      </c>
      <c r="AS24">
        <v>0</v>
      </c>
      <c r="AT24">
        <f aca="true" t="shared" si="14" ref="AT24:AT34">BZ24</f>
        <v>89.3</v>
      </c>
      <c r="AU24">
        <f aca="true" t="shared" si="15" ref="AU24:AU34">CA24</f>
        <v>65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10.69</v>
      </c>
      <c r="BB24">
        <v>4</v>
      </c>
      <c r="BC24">
        <v>2.47</v>
      </c>
      <c r="BH24">
        <v>0</v>
      </c>
      <c r="BI24">
        <v>2</v>
      </c>
      <c r="BJ24" t="s">
        <v>18</v>
      </c>
      <c r="BM24">
        <v>57</v>
      </c>
      <c r="BN24">
        <v>0</v>
      </c>
      <c r="BP24">
        <v>0</v>
      </c>
      <c r="BQ24">
        <v>3</v>
      </c>
      <c r="BR24">
        <v>0</v>
      </c>
      <c r="BS24">
        <v>10.69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89.3</v>
      </c>
      <c r="CA24">
        <v>65</v>
      </c>
      <c r="CF24">
        <v>0</v>
      </c>
      <c r="CG24">
        <v>0</v>
      </c>
      <c r="CM24">
        <v>0</v>
      </c>
      <c r="CO24">
        <v>0</v>
      </c>
      <c r="CP24">
        <f aca="true" t="shared" si="16" ref="CP24:CP34">(P24+Q24+S24)</f>
        <v>29537.659999999996</v>
      </c>
      <c r="CQ24">
        <f aca="true" t="shared" si="17" ref="CQ24:CQ34">(AC24)*BC24</f>
        <v>10.0776</v>
      </c>
      <c r="CR24">
        <f aca="true" t="shared" si="18" ref="CR24:CR34">(AD24)*BB24</f>
        <v>2429.7984</v>
      </c>
      <c r="CS24">
        <f aca="true" t="shared" si="19" ref="CS24:CS34">(AE24)*BS24</f>
        <v>613.075776</v>
      </c>
      <c r="CT24">
        <f aca="true" t="shared" si="20" ref="CT24:CT34">(AF24)*BA24</f>
        <v>513.88968</v>
      </c>
      <c r="CU24">
        <f aca="true" t="shared" si="21" ref="CU24:CU34">(AG24)*BT24</f>
        <v>0</v>
      </c>
      <c r="CV24">
        <f aca="true" t="shared" si="22" ref="CV24:CV34">(AH24)*BU24</f>
        <v>4.992000000000001</v>
      </c>
      <c r="CW24">
        <f aca="true" t="shared" si="23" ref="CW24:CW34">(AI24)*BV24</f>
        <v>4.2528</v>
      </c>
      <c r="CX24">
        <f aca="true" t="shared" si="24" ref="CX24:CX34">(AJ24)*BW24</f>
        <v>0</v>
      </c>
      <c r="CY24">
        <f aca="true" t="shared" si="25" ref="CY24:CY34">(((S24+R24)*BZ24)/100)</f>
        <v>10063.80638</v>
      </c>
      <c r="CZ24">
        <f aca="true" t="shared" si="26" ref="CZ24:CZ34">(((S24+R24)*CA24)/100)</f>
        <v>7325.279</v>
      </c>
      <c r="DE24" t="s">
        <v>19</v>
      </c>
      <c r="DF24" t="s">
        <v>19</v>
      </c>
      <c r="DG24" t="s">
        <v>19</v>
      </c>
      <c r="DI24" t="s">
        <v>19</v>
      </c>
      <c r="DJ24" t="s">
        <v>19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1010</v>
      </c>
      <c r="DV24" t="s">
        <v>17</v>
      </c>
      <c r="DW24" t="s">
        <v>17</v>
      </c>
      <c r="DX24">
        <v>1</v>
      </c>
      <c r="EE24">
        <v>7288685</v>
      </c>
      <c r="EF24">
        <v>3</v>
      </c>
      <c r="EG24" t="s">
        <v>20</v>
      </c>
      <c r="EH24">
        <v>0</v>
      </c>
      <c r="EJ24">
        <v>2</v>
      </c>
      <c r="EK24">
        <v>57</v>
      </c>
      <c r="EL24" t="s">
        <v>21</v>
      </c>
      <c r="EM24" t="s">
        <v>22</v>
      </c>
      <c r="EP24" t="s">
        <v>218</v>
      </c>
      <c r="EQ24">
        <v>0</v>
      </c>
      <c r="ER24">
        <v>1369.75</v>
      </c>
      <c r="ES24" s="7">
        <v>4.08</v>
      </c>
      <c r="ET24">
        <v>1265.52</v>
      </c>
      <c r="EU24">
        <v>119.48</v>
      </c>
      <c r="EV24">
        <v>100.15</v>
      </c>
      <c r="EW24">
        <v>10.4</v>
      </c>
      <c r="EX24">
        <v>8.86</v>
      </c>
    </row>
    <row r="25" spans="1:154" ht="12.75">
      <c r="A25">
        <v>17</v>
      </c>
      <c r="B25">
        <v>1</v>
      </c>
      <c r="C25">
        <f>ROW(SmtRes!A22)</f>
        <v>22</v>
      </c>
      <c r="D25">
        <f>ROW(EtalonRes!A20)</f>
        <v>20</v>
      </c>
      <c r="E25" t="s">
        <v>23</v>
      </c>
      <c r="F25" t="s">
        <v>15</v>
      </c>
      <c r="G25" t="s">
        <v>16</v>
      </c>
      <c r="H25" t="s">
        <v>17</v>
      </c>
      <c r="I25">
        <v>10</v>
      </c>
      <c r="J25">
        <v>0</v>
      </c>
      <c r="O25">
        <f t="shared" si="2"/>
        <v>73692.98</v>
      </c>
      <c r="P25">
        <f t="shared" si="3"/>
        <v>100.78</v>
      </c>
      <c r="Q25">
        <f t="shared" si="4"/>
        <v>60744.96</v>
      </c>
      <c r="R25">
        <f t="shared" si="5"/>
        <v>15326.89</v>
      </c>
      <c r="S25">
        <f t="shared" si="6"/>
        <v>12847.24</v>
      </c>
      <c r="T25">
        <f t="shared" si="7"/>
        <v>0</v>
      </c>
      <c r="U25">
        <f t="shared" si="8"/>
        <v>124.80000000000001</v>
      </c>
      <c r="V25">
        <f t="shared" si="9"/>
        <v>106.32</v>
      </c>
      <c r="W25">
        <f t="shared" si="10"/>
        <v>0</v>
      </c>
      <c r="X25">
        <f t="shared" si="11"/>
        <v>25159.5</v>
      </c>
      <c r="Y25">
        <f t="shared" si="12"/>
        <v>18313.18</v>
      </c>
      <c r="AA25">
        <v>0</v>
      </c>
      <c r="AB25">
        <f t="shared" si="13"/>
        <v>1642.884</v>
      </c>
      <c r="AC25">
        <f>(ES25)</f>
        <v>4.08</v>
      </c>
      <c r="AD25">
        <f>((ET25*1.2))</f>
        <v>1518.624</v>
      </c>
      <c r="AE25">
        <f>((EU25*1.2))</f>
        <v>143.376</v>
      </c>
      <c r="AF25">
        <f>((EV25*1.2))</f>
        <v>120.18</v>
      </c>
      <c r="AG25">
        <f>(AP25)</f>
        <v>0</v>
      </c>
      <c r="AH25">
        <f>((EW25*1.2))</f>
        <v>12.48</v>
      </c>
      <c r="AI25">
        <f>((EX25*1.2))</f>
        <v>10.632</v>
      </c>
      <c r="AJ25">
        <f>(AS25)</f>
        <v>0</v>
      </c>
      <c r="AK25" s="7">
        <v>1369.75</v>
      </c>
      <c r="AL25" s="7">
        <v>4.08</v>
      </c>
      <c r="AM25">
        <v>1265.52</v>
      </c>
      <c r="AN25">
        <v>119.48</v>
      </c>
      <c r="AO25">
        <v>100.15</v>
      </c>
      <c r="AP25">
        <v>0</v>
      </c>
      <c r="AQ25">
        <v>10.4</v>
      </c>
      <c r="AR25">
        <v>8.86</v>
      </c>
      <c r="AS25">
        <v>0</v>
      </c>
      <c r="AT25">
        <f t="shared" si="14"/>
        <v>89.3</v>
      </c>
      <c r="AU25">
        <f t="shared" si="15"/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10.69</v>
      </c>
      <c r="BB25">
        <v>4</v>
      </c>
      <c r="BC25">
        <v>2.47</v>
      </c>
      <c r="BH25">
        <v>0</v>
      </c>
      <c r="BI25">
        <v>2</v>
      </c>
      <c r="BJ25" t="s">
        <v>18</v>
      </c>
      <c r="BM25">
        <v>57</v>
      </c>
      <c r="BN25">
        <v>0</v>
      </c>
      <c r="BP25">
        <v>0</v>
      </c>
      <c r="BQ25">
        <v>3</v>
      </c>
      <c r="BR25">
        <v>0</v>
      </c>
      <c r="BS25">
        <v>10.69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89.3</v>
      </c>
      <c r="CA25">
        <v>65</v>
      </c>
      <c r="CF25">
        <v>0</v>
      </c>
      <c r="CG25">
        <v>0</v>
      </c>
      <c r="CM25">
        <v>0</v>
      </c>
      <c r="CO25">
        <v>0</v>
      </c>
      <c r="CP25">
        <f t="shared" si="16"/>
        <v>73692.98</v>
      </c>
      <c r="CQ25">
        <f t="shared" si="17"/>
        <v>10.0776</v>
      </c>
      <c r="CR25">
        <f t="shared" si="18"/>
        <v>6074.496</v>
      </c>
      <c r="CS25">
        <f t="shared" si="19"/>
        <v>1532.6894399999999</v>
      </c>
      <c r="CT25">
        <f t="shared" si="20"/>
        <v>1284.7242</v>
      </c>
      <c r="CU25">
        <f t="shared" si="21"/>
        <v>0</v>
      </c>
      <c r="CV25">
        <f t="shared" si="22"/>
        <v>12.48</v>
      </c>
      <c r="CW25">
        <f t="shared" si="23"/>
        <v>10.632</v>
      </c>
      <c r="CX25">
        <f t="shared" si="24"/>
        <v>0</v>
      </c>
      <c r="CY25">
        <f t="shared" si="25"/>
        <v>25159.498089999997</v>
      </c>
      <c r="CZ25">
        <f t="shared" si="26"/>
        <v>18313.184499999996</v>
      </c>
      <c r="DE25" t="s">
        <v>24</v>
      </c>
      <c r="DF25" t="s">
        <v>24</v>
      </c>
      <c r="DG25" t="s">
        <v>24</v>
      </c>
      <c r="DI25" t="s">
        <v>24</v>
      </c>
      <c r="DJ25" t="s">
        <v>24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1010</v>
      </c>
      <c r="DV25" t="s">
        <v>17</v>
      </c>
      <c r="DW25" t="s">
        <v>17</v>
      </c>
      <c r="DX25">
        <v>1</v>
      </c>
      <c r="EE25">
        <v>7288685</v>
      </c>
      <c r="EF25">
        <v>3</v>
      </c>
      <c r="EG25" t="s">
        <v>20</v>
      </c>
      <c r="EH25">
        <v>0</v>
      </c>
      <c r="EJ25">
        <v>2</v>
      </c>
      <c r="EK25">
        <v>57</v>
      </c>
      <c r="EL25" t="s">
        <v>21</v>
      </c>
      <c r="EM25" t="s">
        <v>22</v>
      </c>
      <c r="EP25" t="s">
        <v>218</v>
      </c>
      <c r="EQ25">
        <v>0</v>
      </c>
      <c r="ER25">
        <v>1369.75</v>
      </c>
      <c r="ES25" s="7">
        <v>4.08</v>
      </c>
      <c r="ET25">
        <v>1265.52</v>
      </c>
      <c r="EU25">
        <v>119.48</v>
      </c>
      <c r="EV25">
        <v>100.15</v>
      </c>
      <c r="EW25">
        <v>10.4</v>
      </c>
      <c r="EX25">
        <v>8.86</v>
      </c>
    </row>
    <row r="26" spans="1:154" ht="12.75">
      <c r="A26">
        <v>18</v>
      </c>
      <c r="B26">
        <v>1</v>
      </c>
      <c r="C26">
        <v>22</v>
      </c>
      <c r="E26" t="s">
        <v>25</v>
      </c>
      <c r="F26" t="s">
        <v>26</v>
      </c>
      <c r="G26" t="s">
        <v>27</v>
      </c>
      <c r="H26" t="s">
        <v>17</v>
      </c>
      <c r="I26">
        <f>I25*J26</f>
        <v>10</v>
      </c>
      <c r="J26">
        <v>1</v>
      </c>
      <c r="O26">
        <f t="shared" si="2"/>
        <v>16949.2</v>
      </c>
      <c r="P26">
        <f t="shared" si="3"/>
        <v>16949.2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  <c r="U26">
        <f t="shared" si="8"/>
        <v>0</v>
      </c>
      <c r="V26">
        <f t="shared" si="9"/>
        <v>0</v>
      </c>
      <c r="W26">
        <f t="shared" si="10"/>
        <v>0</v>
      </c>
      <c r="X26">
        <f t="shared" si="11"/>
        <v>0</v>
      </c>
      <c r="Y26">
        <f t="shared" si="12"/>
        <v>0</v>
      </c>
      <c r="AA26">
        <v>0</v>
      </c>
      <c r="AB26">
        <f t="shared" si="13"/>
        <v>1694.92</v>
      </c>
      <c r="AC26">
        <f aca="true" t="shared" si="27" ref="AC26:AJ26">AL26</f>
        <v>1694.92</v>
      </c>
      <c r="AD26">
        <f t="shared" si="27"/>
        <v>0</v>
      </c>
      <c r="AE26">
        <f t="shared" si="27"/>
        <v>0</v>
      </c>
      <c r="AF26">
        <f t="shared" si="27"/>
        <v>0</v>
      </c>
      <c r="AG26">
        <f t="shared" si="27"/>
        <v>0</v>
      </c>
      <c r="AH26">
        <f t="shared" si="27"/>
        <v>0</v>
      </c>
      <c r="AI26">
        <f t="shared" si="27"/>
        <v>0</v>
      </c>
      <c r="AJ26">
        <f t="shared" si="27"/>
        <v>0</v>
      </c>
      <c r="AK26" s="7">
        <v>1694.92</v>
      </c>
      <c r="AL26" s="7">
        <f>AK26</f>
        <v>1694.92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f t="shared" si="14"/>
        <v>89.3</v>
      </c>
      <c r="AU26">
        <f t="shared" si="15"/>
        <v>65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10.69</v>
      </c>
      <c r="BB26">
        <v>4</v>
      </c>
      <c r="BC26">
        <v>1</v>
      </c>
      <c r="BH26">
        <v>3</v>
      </c>
      <c r="BI26">
        <v>2</v>
      </c>
      <c r="BM26">
        <v>57</v>
      </c>
      <c r="BN26">
        <v>0</v>
      </c>
      <c r="BP26">
        <v>0</v>
      </c>
      <c r="BQ26">
        <v>3</v>
      </c>
      <c r="BR26">
        <v>0</v>
      </c>
      <c r="BS26">
        <v>10.69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89.3</v>
      </c>
      <c r="CA26">
        <v>65</v>
      </c>
      <c r="CF26">
        <v>0</v>
      </c>
      <c r="CG26">
        <v>0</v>
      </c>
      <c r="CM26">
        <v>0</v>
      </c>
      <c r="CO26">
        <v>0</v>
      </c>
      <c r="CP26">
        <f t="shared" si="16"/>
        <v>16949.2</v>
      </c>
      <c r="CQ26">
        <f t="shared" si="17"/>
        <v>1694.92</v>
      </c>
      <c r="CR26">
        <f t="shared" si="18"/>
        <v>0</v>
      </c>
      <c r="CS26">
        <f t="shared" si="19"/>
        <v>0</v>
      </c>
      <c r="CT26">
        <f t="shared" si="20"/>
        <v>0</v>
      </c>
      <c r="CU26">
        <f t="shared" si="21"/>
        <v>0</v>
      </c>
      <c r="CV26">
        <f t="shared" si="22"/>
        <v>0</v>
      </c>
      <c r="CW26">
        <f t="shared" si="23"/>
        <v>0</v>
      </c>
      <c r="CX26">
        <f t="shared" si="24"/>
        <v>0</v>
      </c>
      <c r="CY26">
        <f t="shared" si="25"/>
        <v>0</v>
      </c>
      <c r="CZ26">
        <f t="shared" si="26"/>
        <v>0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1010</v>
      </c>
      <c r="DV26" t="s">
        <v>17</v>
      </c>
      <c r="DW26" t="s">
        <v>17</v>
      </c>
      <c r="DX26">
        <v>1</v>
      </c>
      <c r="EE26">
        <v>7288685</v>
      </c>
      <c r="EF26">
        <v>3</v>
      </c>
      <c r="EG26" t="s">
        <v>20</v>
      </c>
      <c r="EH26">
        <v>0</v>
      </c>
      <c r="EJ26">
        <v>2</v>
      </c>
      <c r="EK26">
        <v>57</v>
      </c>
      <c r="EL26" t="s">
        <v>21</v>
      </c>
      <c r="EM26" t="s">
        <v>22</v>
      </c>
      <c r="EQ26">
        <v>0</v>
      </c>
      <c r="ER26">
        <v>0</v>
      </c>
      <c r="ES26" s="7">
        <f>AL26</f>
        <v>1694.92</v>
      </c>
      <c r="ET26">
        <v>0</v>
      </c>
      <c r="EU26">
        <v>0</v>
      </c>
      <c r="EV26">
        <v>0</v>
      </c>
      <c r="EW26">
        <v>0</v>
      </c>
      <c r="EX26">
        <v>0</v>
      </c>
    </row>
    <row r="27" spans="1:154" ht="12.75">
      <c r="A27">
        <v>17</v>
      </c>
      <c r="B27">
        <v>1</v>
      </c>
      <c r="C27">
        <f>ROW(SmtRes!A37)</f>
        <v>37</v>
      </c>
      <c r="D27">
        <f>ROW(EtalonRes!A35)</f>
        <v>35</v>
      </c>
      <c r="E27" t="s">
        <v>28</v>
      </c>
      <c r="F27" t="s">
        <v>29</v>
      </c>
      <c r="G27" t="s">
        <v>30</v>
      </c>
      <c r="H27" t="s">
        <v>31</v>
      </c>
      <c r="I27">
        <v>1</v>
      </c>
      <c r="J27">
        <v>0</v>
      </c>
      <c r="O27">
        <f t="shared" si="2"/>
        <v>8258.55</v>
      </c>
      <c r="P27">
        <f t="shared" si="3"/>
        <v>552.8</v>
      </c>
      <c r="Q27">
        <f t="shared" si="4"/>
        <v>5230.15</v>
      </c>
      <c r="R27">
        <f t="shared" si="5"/>
        <v>996.38</v>
      </c>
      <c r="S27">
        <f t="shared" si="6"/>
        <v>2475.6</v>
      </c>
      <c r="T27">
        <f t="shared" si="7"/>
        <v>0</v>
      </c>
      <c r="U27">
        <f t="shared" si="8"/>
        <v>24.048000000000002</v>
      </c>
      <c r="V27">
        <f t="shared" si="9"/>
        <v>9.936</v>
      </c>
      <c r="W27">
        <f t="shared" si="10"/>
        <v>0</v>
      </c>
      <c r="X27">
        <f t="shared" si="11"/>
        <v>3100.48</v>
      </c>
      <c r="Y27">
        <f t="shared" si="12"/>
        <v>2256.79</v>
      </c>
      <c r="AA27">
        <v>0</v>
      </c>
      <c r="AB27">
        <f t="shared" si="13"/>
        <v>1679.3444000000002</v>
      </c>
      <c r="AC27">
        <f aca="true" t="shared" si="28" ref="AC27:AC34">(ES27)</f>
        <v>202.49</v>
      </c>
      <c r="AD27">
        <f>((ET27*1.2*0.4))</f>
        <v>1245.2736000000002</v>
      </c>
      <c r="AE27">
        <f>((EU27*1.2*0.4))</f>
        <v>93.2064</v>
      </c>
      <c r="AF27">
        <f>((EV27*1.2*0.4))</f>
        <v>231.5808</v>
      </c>
      <c r="AG27">
        <f aca="true" t="shared" si="29" ref="AG27:AG34">(AP27)</f>
        <v>0</v>
      </c>
      <c r="AH27">
        <f>((EW27*1.2*0.4))</f>
        <v>24.048000000000002</v>
      </c>
      <c r="AI27">
        <f>((EX27*1.2*0.4))</f>
        <v>9.936</v>
      </c>
      <c r="AJ27">
        <f aca="true" t="shared" si="30" ref="AJ27:AJ34">(AS27)</f>
        <v>0</v>
      </c>
      <c r="AK27" s="7">
        <v>3279.27</v>
      </c>
      <c r="AL27" s="7">
        <v>202.49</v>
      </c>
      <c r="AM27">
        <v>2594.32</v>
      </c>
      <c r="AN27">
        <v>194.18</v>
      </c>
      <c r="AO27">
        <v>482.46</v>
      </c>
      <c r="AP27">
        <v>0</v>
      </c>
      <c r="AQ27">
        <v>50.1</v>
      </c>
      <c r="AR27">
        <v>20.7</v>
      </c>
      <c r="AS27">
        <v>0</v>
      </c>
      <c r="AT27">
        <f t="shared" si="14"/>
        <v>89.3</v>
      </c>
      <c r="AU27">
        <f t="shared" si="15"/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10.69</v>
      </c>
      <c r="BB27">
        <v>4.2</v>
      </c>
      <c r="BC27">
        <v>2.73</v>
      </c>
      <c r="BH27">
        <v>0</v>
      </c>
      <c r="BI27">
        <v>2</v>
      </c>
      <c r="BJ27" t="s">
        <v>32</v>
      </c>
      <c r="BM27">
        <v>57</v>
      </c>
      <c r="BN27">
        <v>0</v>
      </c>
      <c r="BP27">
        <v>0</v>
      </c>
      <c r="BQ27">
        <v>3</v>
      </c>
      <c r="BR27">
        <v>0</v>
      </c>
      <c r="BS27">
        <v>10.69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89.3</v>
      </c>
      <c r="CA27">
        <v>65</v>
      </c>
      <c r="CF27">
        <v>0</v>
      </c>
      <c r="CG27">
        <v>0</v>
      </c>
      <c r="CM27">
        <v>0</v>
      </c>
      <c r="CO27">
        <v>0</v>
      </c>
      <c r="CP27">
        <f t="shared" si="16"/>
        <v>8258.55</v>
      </c>
      <c r="CQ27">
        <f t="shared" si="17"/>
        <v>552.7977000000001</v>
      </c>
      <c r="CR27">
        <f t="shared" si="18"/>
        <v>5230.149120000001</v>
      </c>
      <c r="CS27">
        <f t="shared" si="19"/>
        <v>996.376416</v>
      </c>
      <c r="CT27">
        <f t="shared" si="20"/>
        <v>2475.598752</v>
      </c>
      <c r="CU27">
        <f t="shared" si="21"/>
        <v>0</v>
      </c>
      <c r="CV27">
        <f t="shared" si="22"/>
        <v>24.048000000000002</v>
      </c>
      <c r="CW27">
        <f t="shared" si="23"/>
        <v>9.936</v>
      </c>
      <c r="CX27">
        <f t="shared" si="24"/>
        <v>0</v>
      </c>
      <c r="CY27">
        <f t="shared" si="25"/>
        <v>3100.47814</v>
      </c>
      <c r="CZ27">
        <f t="shared" si="26"/>
        <v>2256.7870000000003</v>
      </c>
      <c r="DE27" t="s">
        <v>19</v>
      </c>
      <c r="DF27" t="s">
        <v>19</v>
      </c>
      <c r="DG27" t="s">
        <v>19</v>
      </c>
      <c r="DI27" t="s">
        <v>19</v>
      </c>
      <c r="DJ27" t="s">
        <v>19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31</v>
      </c>
      <c r="DW27" t="s">
        <v>33</v>
      </c>
      <c r="DX27">
        <v>100</v>
      </c>
      <c r="EE27">
        <v>7288685</v>
      </c>
      <c r="EF27">
        <v>3</v>
      </c>
      <c r="EG27" t="s">
        <v>20</v>
      </c>
      <c r="EH27">
        <v>0</v>
      </c>
      <c r="EJ27">
        <v>2</v>
      </c>
      <c r="EK27">
        <v>57</v>
      </c>
      <c r="EL27" t="s">
        <v>21</v>
      </c>
      <c r="EM27" t="s">
        <v>22</v>
      </c>
      <c r="EP27" t="s">
        <v>34</v>
      </c>
      <c r="EQ27">
        <v>0</v>
      </c>
      <c r="ER27">
        <v>3279.27</v>
      </c>
      <c r="ES27" s="7">
        <v>202.49</v>
      </c>
      <c r="ET27">
        <v>2594.32</v>
      </c>
      <c r="EU27">
        <v>194.18</v>
      </c>
      <c r="EV27">
        <v>482.46</v>
      </c>
      <c r="EW27">
        <v>50.1</v>
      </c>
      <c r="EX27">
        <v>20.7</v>
      </c>
    </row>
    <row r="28" spans="1:154" ht="12.75">
      <c r="A28">
        <v>17</v>
      </c>
      <c r="B28">
        <v>1</v>
      </c>
      <c r="C28">
        <f>ROW(SmtRes!A52)</f>
        <v>52</v>
      </c>
      <c r="D28">
        <f>ROW(EtalonRes!A50)</f>
        <v>50</v>
      </c>
      <c r="E28" t="s">
        <v>35</v>
      </c>
      <c r="F28" t="s">
        <v>29</v>
      </c>
      <c r="G28" t="s">
        <v>30</v>
      </c>
      <c r="H28" t="s">
        <v>31</v>
      </c>
      <c r="I28">
        <v>1</v>
      </c>
      <c r="J28">
        <v>0</v>
      </c>
      <c r="O28">
        <f t="shared" si="2"/>
        <v>19817.17</v>
      </c>
      <c r="P28">
        <f t="shared" si="3"/>
        <v>552.8</v>
      </c>
      <c r="Q28">
        <f t="shared" si="4"/>
        <v>13075.37</v>
      </c>
      <c r="R28">
        <f t="shared" si="5"/>
        <v>2490.94</v>
      </c>
      <c r="S28">
        <f t="shared" si="6"/>
        <v>6189</v>
      </c>
      <c r="T28">
        <f t="shared" si="7"/>
        <v>0</v>
      </c>
      <c r="U28">
        <f t="shared" si="8"/>
        <v>60.12</v>
      </c>
      <c r="V28">
        <f t="shared" si="9"/>
        <v>24.84</v>
      </c>
      <c r="W28">
        <f t="shared" si="10"/>
        <v>0</v>
      </c>
      <c r="X28">
        <f t="shared" si="11"/>
        <v>7751.19</v>
      </c>
      <c r="Y28">
        <f t="shared" si="12"/>
        <v>5641.96</v>
      </c>
      <c r="AA28">
        <v>0</v>
      </c>
      <c r="AB28">
        <f t="shared" si="13"/>
        <v>3894.626</v>
      </c>
      <c r="AC28">
        <f t="shared" si="28"/>
        <v>202.49</v>
      </c>
      <c r="AD28">
        <f>((ET28*1.2))</f>
        <v>3113.184</v>
      </c>
      <c r="AE28">
        <f>((EU28*1.2))</f>
        <v>233.016</v>
      </c>
      <c r="AF28">
        <f>((EV28*1.2))</f>
        <v>578.952</v>
      </c>
      <c r="AG28">
        <f t="shared" si="29"/>
        <v>0</v>
      </c>
      <c r="AH28">
        <f>((EW28*1.2))</f>
        <v>60.12</v>
      </c>
      <c r="AI28">
        <f>((EX28*1.2))</f>
        <v>24.84</v>
      </c>
      <c r="AJ28">
        <f t="shared" si="30"/>
        <v>0</v>
      </c>
      <c r="AK28" s="7">
        <v>3279.27</v>
      </c>
      <c r="AL28" s="7">
        <v>202.49</v>
      </c>
      <c r="AM28">
        <v>2594.32</v>
      </c>
      <c r="AN28">
        <v>194.18</v>
      </c>
      <c r="AO28">
        <v>482.46</v>
      </c>
      <c r="AP28">
        <v>0</v>
      </c>
      <c r="AQ28">
        <v>50.1</v>
      </c>
      <c r="AR28">
        <v>20.7</v>
      </c>
      <c r="AS28">
        <v>0</v>
      </c>
      <c r="AT28">
        <f t="shared" si="14"/>
        <v>89.3</v>
      </c>
      <c r="AU28">
        <f t="shared" si="15"/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10.69</v>
      </c>
      <c r="BB28">
        <v>4.2</v>
      </c>
      <c r="BC28">
        <v>2.73</v>
      </c>
      <c r="BH28">
        <v>0</v>
      </c>
      <c r="BI28">
        <v>2</v>
      </c>
      <c r="BJ28" t="s">
        <v>32</v>
      </c>
      <c r="BM28">
        <v>57</v>
      </c>
      <c r="BN28">
        <v>0</v>
      </c>
      <c r="BP28">
        <v>0</v>
      </c>
      <c r="BQ28">
        <v>3</v>
      </c>
      <c r="BR28">
        <v>0</v>
      </c>
      <c r="BS28">
        <v>10.69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89.3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t="shared" si="16"/>
        <v>19817.17</v>
      </c>
      <c r="CQ28">
        <f t="shared" si="17"/>
        <v>552.7977000000001</v>
      </c>
      <c r="CR28">
        <f t="shared" si="18"/>
        <v>13075.372800000001</v>
      </c>
      <c r="CS28">
        <f t="shared" si="19"/>
        <v>2490.9410399999997</v>
      </c>
      <c r="CT28">
        <f t="shared" si="20"/>
        <v>6188.99688</v>
      </c>
      <c r="CU28">
        <f t="shared" si="21"/>
        <v>0</v>
      </c>
      <c r="CV28">
        <f t="shared" si="22"/>
        <v>60.12</v>
      </c>
      <c r="CW28">
        <f t="shared" si="23"/>
        <v>24.84</v>
      </c>
      <c r="CX28">
        <f t="shared" si="24"/>
        <v>0</v>
      </c>
      <c r="CY28">
        <f t="shared" si="25"/>
        <v>7751.18642</v>
      </c>
      <c r="CZ28">
        <f t="shared" si="26"/>
        <v>5641.960999999999</v>
      </c>
      <c r="DE28" t="s">
        <v>24</v>
      </c>
      <c r="DF28" t="s">
        <v>24</v>
      </c>
      <c r="DG28" t="s">
        <v>24</v>
      </c>
      <c r="DI28" t="s">
        <v>24</v>
      </c>
      <c r="DJ28" t="s">
        <v>24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31</v>
      </c>
      <c r="DW28" t="s">
        <v>33</v>
      </c>
      <c r="DX28">
        <v>100</v>
      </c>
      <c r="EE28">
        <v>7288685</v>
      </c>
      <c r="EF28">
        <v>3</v>
      </c>
      <c r="EG28" t="s">
        <v>20</v>
      </c>
      <c r="EH28">
        <v>0</v>
      </c>
      <c r="EJ28">
        <v>2</v>
      </c>
      <c r="EK28">
        <v>57</v>
      </c>
      <c r="EL28" t="s">
        <v>21</v>
      </c>
      <c r="EM28" t="s">
        <v>22</v>
      </c>
      <c r="EP28" t="s">
        <v>34</v>
      </c>
      <c r="EQ28">
        <v>0</v>
      </c>
      <c r="ER28">
        <v>3279.27</v>
      </c>
      <c r="ES28" s="7">
        <v>202.49</v>
      </c>
      <c r="ET28">
        <v>2594.32</v>
      </c>
      <c r="EU28">
        <v>194.18</v>
      </c>
      <c r="EV28">
        <v>482.46</v>
      </c>
      <c r="EW28">
        <v>50.1</v>
      </c>
      <c r="EX28">
        <v>20.7</v>
      </c>
    </row>
    <row r="29" spans="1:154" ht="12.75">
      <c r="A29">
        <v>17</v>
      </c>
      <c r="B29">
        <v>1</v>
      </c>
      <c r="C29">
        <f>ROW(SmtRes!A63)</f>
        <v>63</v>
      </c>
      <c r="D29">
        <f>ROW(EtalonRes!A61)</f>
        <v>61</v>
      </c>
      <c r="E29" t="s">
        <v>36</v>
      </c>
      <c r="F29" t="s">
        <v>37</v>
      </c>
      <c r="G29" t="s">
        <v>38</v>
      </c>
      <c r="H29" t="s">
        <v>39</v>
      </c>
      <c r="I29">
        <v>0.1</v>
      </c>
      <c r="J29">
        <v>0</v>
      </c>
      <c r="O29">
        <f t="shared" si="2"/>
        <v>6415.74</v>
      </c>
      <c r="P29">
        <f t="shared" si="3"/>
        <v>5772.48</v>
      </c>
      <c r="Q29">
        <f t="shared" si="4"/>
        <v>144.18</v>
      </c>
      <c r="R29">
        <f t="shared" si="5"/>
        <v>14.62</v>
      </c>
      <c r="S29">
        <f t="shared" si="6"/>
        <v>499.08</v>
      </c>
      <c r="T29">
        <f t="shared" si="7"/>
        <v>0</v>
      </c>
      <c r="U29">
        <f t="shared" si="8"/>
        <v>4.848</v>
      </c>
      <c r="V29">
        <f t="shared" si="9"/>
        <v>0.20256</v>
      </c>
      <c r="W29">
        <f t="shared" si="10"/>
        <v>0</v>
      </c>
      <c r="X29">
        <f t="shared" si="11"/>
        <v>458.73</v>
      </c>
      <c r="Y29">
        <f t="shared" si="12"/>
        <v>333.91</v>
      </c>
      <c r="AA29">
        <v>0</v>
      </c>
      <c r="AB29">
        <f t="shared" si="13"/>
        <v>21721.688799999996</v>
      </c>
      <c r="AC29">
        <f t="shared" si="28"/>
        <v>20914.78</v>
      </c>
      <c r="AD29">
        <f>((ET29*1.2*0.4))</f>
        <v>340.04639999999995</v>
      </c>
      <c r="AE29">
        <f>((EU29*1.2*0.4))</f>
        <v>13.675199999999998</v>
      </c>
      <c r="AF29">
        <f>((EV29*1.2*0.4))</f>
        <v>466.8624</v>
      </c>
      <c r="AG29">
        <f t="shared" si="29"/>
        <v>0</v>
      </c>
      <c r="AH29">
        <f>((EW29*1.2*0.4))</f>
        <v>48.48</v>
      </c>
      <c r="AI29">
        <f>((EX29*1.2*0.4))</f>
        <v>2.0256</v>
      </c>
      <c r="AJ29">
        <f t="shared" si="30"/>
        <v>0</v>
      </c>
      <c r="AK29" s="7">
        <v>22595.84</v>
      </c>
      <c r="AL29" s="7">
        <v>20914.78</v>
      </c>
      <c r="AM29">
        <v>708.43</v>
      </c>
      <c r="AN29">
        <v>28.49</v>
      </c>
      <c r="AO29">
        <v>972.63</v>
      </c>
      <c r="AP29">
        <v>0</v>
      </c>
      <c r="AQ29">
        <v>101</v>
      </c>
      <c r="AR29">
        <v>4.22</v>
      </c>
      <c r="AS29">
        <v>0</v>
      </c>
      <c r="AT29">
        <f t="shared" si="14"/>
        <v>89.3</v>
      </c>
      <c r="AU29">
        <f t="shared" si="15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10.69</v>
      </c>
      <c r="BB29">
        <v>4.24</v>
      </c>
      <c r="BC29">
        <v>2.76</v>
      </c>
      <c r="BH29">
        <v>0</v>
      </c>
      <c r="BI29">
        <v>2</v>
      </c>
      <c r="BJ29" t="s">
        <v>40</v>
      </c>
      <c r="BM29">
        <v>57</v>
      </c>
      <c r="BN29">
        <v>0</v>
      </c>
      <c r="BP29">
        <v>0</v>
      </c>
      <c r="BQ29">
        <v>3</v>
      </c>
      <c r="BR29">
        <v>0</v>
      </c>
      <c r="BS29">
        <v>10.69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89.3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16"/>
        <v>6415.74</v>
      </c>
      <c r="CQ29">
        <f t="shared" si="17"/>
        <v>57724.792799999996</v>
      </c>
      <c r="CR29">
        <f t="shared" si="18"/>
        <v>1441.7967359999998</v>
      </c>
      <c r="CS29">
        <f t="shared" si="19"/>
        <v>146.187888</v>
      </c>
      <c r="CT29">
        <f t="shared" si="20"/>
        <v>4990.759056</v>
      </c>
      <c r="CU29">
        <f t="shared" si="21"/>
        <v>0</v>
      </c>
      <c r="CV29">
        <f t="shared" si="22"/>
        <v>48.48</v>
      </c>
      <c r="CW29">
        <f t="shared" si="23"/>
        <v>2.0256</v>
      </c>
      <c r="CX29">
        <f t="shared" si="24"/>
        <v>0</v>
      </c>
      <c r="CY29">
        <f t="shared" si="25"/>
        <v>458.7340999999999</v>
      </c>
      <c r="CZ29">
        <f t="shared" si="26"/>
        <v>333.9049999999999</v>
      </c>
      <c r="DE29" t="s">
        <v>19</v>
      </c>
      <c r="DF29" t="s">
        <v>19</v>
      </c>
      <c r="DG29" t="s">
        <v>19</v>
      </c>
      <c r="DI29" t="s">
        <v>19</v>
      </c>
      <c r="DJ29" t="s">
        <v>19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1009</v>
      </c>
      <c r="DV29" t="s">
        <v>39</v>
      </c>
      <c r="DW29" t="s">
        <v>39</v>
      </c>
      <c r="DX29">
        <v>1000</v>
      </c>
      <c r="EE29">
        <v>7288685</v>
      </c>
      <c r="EF29">
        <v>3</v>
      </c>
      <c r="EG29" t="s">
        <v>20</v>
      </c>
      <c r="EH29">
        <v>0</v>
      </c>
      <c r="EJ29">
        <v>2</v>
      </c>
      <c r="EK29">
        <v>57</v>
      </c>
      <c r="EL29" t="s">
        <v>21</v>
      </c>
      <c r="EM29" t="s">
        <v>22</v>
      </c>
      <c r="EP29" t="s">
        <v>41</v>
      </c>
      <c r="EQ29">
        <v>0</v>
      </c>
      <c r="ER29">
        <v>22595.84</v>
      </c>
      <c r="ES29" s="7">
        <v>20914.78</v>
      </c>
      <c r="ET29">
        <v>708.43</v>
      </c>
      <c r="EU29">
        <v>28.49</v>
      </c>
      <c r="EV29">
        <v>972.63</v>
      </c>
      <c r="EW29">
        <v>101</v>
      </c>
      <c r="EX29">
        <v>4.22</v>
      </c>
    </row>
    <row r="30" spans="1:154" ht="12.75">
      <c r="A30">
        <v>17</v>
      </c>
      <c r="B30">
        <v>1</v>
      </c>
      <c r="C30">
        <f>ROW(SmtRes!A74)</f>
        <v>74</v>
      </c>
      <c r="D30">
        <f>ROW(EtalonRes!A72)</f>
        <v>72</v>
      </c>
      <c r="E30" t="s">
        <v>42</v>
      </c>
      <c r="F30" t="s">
        <v>37</v>
      </c>
      <c r="G30" t="s">
        <v>38</v>
      </c>
      <c r="H30" t="s">
        <v>39</v>
      </c>
      <c r="I30">
        <v>0.1</v>
      </c>
      <c r="J30">
        <v>0</v>
      </c>
      <c r="O30">
        <f t="shared" si="2"/>
        <v>7380.62</v>
      </c>
      <c r="P30">
        <f t="shared" si="3"/>
        <v>5772.48</v>
      </c>
      <c r="Q30">
        <f t="shared" si="4"/>
        <v>360.45</v>
      </c>
      <c r="R30">
        <f t="shared" si="5"/>
        <v>36.55</v>
      </c>
      <c r="S30">
        <f t="shared" si="6"/>
        <v>1247.69</v>
      </c>
      <c r="T30">
        <f t="shared" si="7"/>
        <v>0</v>
      </c>
      <c r="U30">
        <f t="shared" si="8"/>
        <v>12.12</v>
      </c>
      <c r="V30">
        <f t="shared" si="9"/>
        <v>0.5064</v>
      </c>
      <c r="W30">
        <f t="shared" si="10"/>
        <v>0</v>
      </c>
      <c r="X30">
        <f t="shared" si="11"/>
        <v>1146.83</v>
      </c>
      <c r="Y30">
        <f t="shared" si="12"/>
        <v>834.76</v>
      </c>
      <c r="AA30">
        <v>0</v>
      </c>
      <c r="AB30">
        <f t="shared" si="13"/>
        <v>22932.051999999996</v>
      </c>
      <c r="AC30">
        <f t="shared" si="28"/>
        <v>20914.78</v>
      </c>
      <c r="AD30">
        <f aca="true" t="shared" si="31" ref="AD30:AF33">((ET30*1.2))</f>
        <v>850.1159999999999</v>
      </c>
      <c r="AE30">
        <f t="shared" si="31"/>
        <v>34.187999999999995</v>
      </c>
      <c r="AF30">
        <f t="shared" si="31"/>
        <v>1167.156</v>
      </c>
      <c r="AG30">
        <f t="shared" si="29"/>
        <v>0</v>
      </c>
      <c r="AH30">
        <f aca="true" t="shared" si="32" ref="AH30:AI33">((EW30*1.2))</f>
        <v>121.19999999999999</v>
      </c>
      <c r="AI30">
        <f t="shared" si="32"/>
        <v>5.063999999999999</v>
      </c>
      <c r="AJ30">
        <f t="shared" si="30"/>
        <v>0</v>
      </c>
      <c r="AK30" s="7">
        <v>22595.84</v>
      </c>
      <c r="AL30" s="7">
        <v>20914.78</v>
      </c>
      <c r="AM30">
        <v>708.43</v>
      </c>
      <c r="AN30">
        <v>28.49</v>
      </c>
      <c r="AO30">
        <v>972.63</v>
      </c>
      <c r="AP30">
        <v>0</v>
      </c>
      <c r="AQ30">
        <v>101</v>
      </c>
      <c r="AR30">
        <v>4.22</v>
      </c>
      <c r="AS30">
        <v>0</v>
      </c>
      <c r="AT30">
        <f t="shared" si="14"/>
        <v>89.3</v>
      </c>
      <c r="AU30">
        <f t="shared" si="15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10.69</v>
      </c>
      <c r="BB30">
        <v>4.24</v>
      </c>
      <c r="BC30">
        <v>2.76</v>
      </c>
      <c r="BH30">
        <v>0</v>
      </c>
      <c r="BI30">
        <v>2</v>
      </c>
      <c r="BJ30" t="s">
        <v>40</v>
      </c>
      <c r="BM30">
        <v>57</v>
      </c>
      <c r="BN30">
        <v>0</v>
      </c>
      <c r="BP30">
        <v>0</v>
      </c>
      <c r="BQ30">
        <v>3</v>
      </c>
      <c r="BR30">
        <v>0</v>
      </c>
      <c r="BS30">
        <v>10.69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89.3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16"/>
        <v>7380.619999999999</v>
      </c>
      <c r="CQ30">
        <f t="shared" si="17"/>
        <v>57724.792799999996</v>
      </c>
      <c r="CR30">
        <f t="shared" si="18"/>
        <v>3604.4918399999997</v>
      </c>
      <c r="CS30">
        <f t="shared" si="19"/>
        <v>365.46971999999994</v>
      </c>
      <c r="CT30">
        <f t="shared" si="20"/>
        <v>12476.89764</v>
      </c>
      <c r="CU30">
        <f t="shared" si="21"/>
        <v>0</v>
      </c>
      <c r="CV30">
        <f t="shared" si="22"/>
        <v>121.19999999999999</v>
      </c>
      <c r="CW30">
        <f t="shared" si="23"/>
        <v>5.063999999999999</v>
      </c>
      <c r="CX30">
        <f t="shared" si="24"/>
        <v>0</v>
      </c>
      <c r="CY30">
        <f t="shared" si="25"/>
        <v>1146.82632</v>
      </c>
      <c r="CZ30">
        <f t="shared" si="26"/>
        <v>834.7560000000001</v>
      </c>
      <c r="DE30" t="s">
        <v>24</v>
      </c>
      <c r="DF30" t="s">
        <v>24</v>
      </c>
      <c r="DG30" t="s">
        <v>24</v>
      </c>
      <c r="DI30" t="s">
        <v>24</v>
      </c>
      <c r="DJ30" t="s">
        <v>24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39</v>
      </c>
      <c r="DW30" t="s">
        <v>39</v>
      </c>
      <c r="DX30">
        <v>1000</v>
      </c>
      <c r="EE30">
        <v>7288685</v>
      </c>
      <c r="EF30">
        <v>3</v>
      </c>
      <c r="EG30" t="s">
        <v>20</v>
      </c>
      <c r="EH30">
        <v>0</v>
      </c>
      <c r="EJ30">
        <v>2</v>
      </c>
      <c r="EK30">
        <v>57</v>
      </c>
      <c r="EL30" t="s">
        <v>21</v>
      </c>
      <c r="EM30" t="s">
        <v>22</v>
      </c>
      <c r="EP30" t="s">
        <v>41</v>
      </c>
      <c r="EQ30">
        <v>0</v>
      </c>
      <c r="ER30">
        <v>22595.84</v>
      </c>
      <c r="ES30" s="7">
        <v>20914.78</v>
      </c>
      <c r="ET30">
        <v>708.43</v>
      </c>
      <c r="EU30">
        <v>28.49</v>
      </c>
      <c r="EV30">
        <v>972.63</v>
      </c>
      <c r="EW30">
        <v>101</v>
      </c>
      <c r="EX30">
        <v>4.22</v>
      </c>
    </row>
    <row r="31" spans="1:154" ht="12.75">
      <c r="A31">
        <v>17</v>
      </c>
      <c r="B31">
        <v>1</v>
      </c>
      <c r="C31">
        <f>ROW(SmtRes!A76)</f>
        <v>76</v>
      </c>
      <c r="D31">
        <f>ROW(EtalonRes!A74)</f>
        <v>74</v>
      </c>
      <c r="E31" t="s">
        <v>43</v>
      </c>
      <c r="F31" t="s">
        <v>44</v>
      </c>
      <c r="G31" t="s">
        <v>45</v>
      </c>
      <c r="H31" t="s">
        <v>46</v>
      </c>
      <c r="I31">
        <v>30</v>
      </c>
      <c r="J31">
        <v>0</v>
      </c>
      <c r="O31">
        <f t="shared" si="2"/>
        <v>4918.26</v>
      </c>
      <c r="P31">
        <f t="shared" si="3"/>
        <v>0</v>
      </c>
      <c r="Q31">
        <f t="shared" si="4"/>
        <v>0</v>
      </c>
      <c r="R31">
        <f t="shared" si="5"/>
        <v>0</v>
      </c>
      <c r="S31">
        <f t="shared" si="6"/>
        <v>4918.26</v>
      </c>
      <c r="T31">
        <f t="shared" si="7"/>
        <v>0</v>
      </c>
      <c r="U31">
        <f t="shared" si="8"/>
        <v>36</v>
      </c>
      <c r="V31">
        <f t="shared" si="9"/>
        <v>0</v>
      </c>
      <c r="W31">
        <f t="shared" si="10"/>
        <v>0</v>
      </c>
      <c r="X31">
        <f t="shared" si="11"/>
        <v>3005.06</v>
      </c>
      <c r="Y31">
        <f t="shared" si="12"/>
        <v>1967.3</v>
      </c>
      <c r="AA31">
        <v>0</v>
      </c>
      <c r="AB31">
        <f t="shared" si="13"/>
        <v>15.335999999999999</v>
      </c>
      <c r="AC31">
        <f t="shared" si="28"/>
        <v>0</v>
      </c>
      <c r="AD31">
        <f t="shared" si="31"/>
        <v>0</v>
      </c>
      <c r="AE31">
        <f t="shared" si="31"/>
        <v>0</v>
      </c>
      <c r="AF31">
        <f t="shared" si="31"/>
        <v>15.335999999999999</v>
      </c>
      <c r="AG31">
        <f t="shared" si="29"/>
        <v>0</v>
      </c>
      <c r="AH31">
        <f t="shared" si="32"/>
        <v>1.2</v>
      </c>
      <c r="AI31">
        <f t="shared" si="32"/>
        <v>0</v>
      </c>
      <c r="AJ31">
        <f t="shared" si="30"/>
        <v>0</v>
      </c>
      <c r="AK31" s="7">
        <v>12.78</v>
      </c>
      <c r="AL31" s="7">
        <v>0</v>
      </c>
      <c r="AM31">
        <v>0</v>
      </c>
      <c r="AN31">
        <v>0</v>
      </c>
      <c r="AO31">
        <v>12.78</v>
      </c>
      <c r="AP31">
        <v>0</v>
      </c>
      <c r="AQ31">
        <v>1</v>
      </c>
      <c r="AR31">
        <v>0</v>
      </c>
      <c r="AS31">
        <v>0</v>
      </c>
      <c r="AT31">
        <f t="shared" si="14"/>
        <v>61.1</v>
      </c>
      <c r="AU31">
        <f t="shared" si="15"/>
        <v>40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10.69</v>
      </c>
      <c r="BB31">
        <v>1</v>
      </c>
      <c r="BC31">
        <v>1</v>
      </c>
      <c r="BH31">
        <v>0</v>
      </c>
      <c r="BI31">
        <v>3</v>
      </c>
      <c r="BJ31" t="s">
        <v>47</v>
      </c>
      <c r="BM31">
        <v>60</v>
      </c>
      <c r="BN31">
        <v>0</v>
      </c>
      <c r="BP31">
        <v>0</v>
      </c>
      <c r="BQ31">
        <v>4</v>
      </c>
      <c r="BR31">
        <v>0</v>
      </c>
      <c r="BS31">
        <v>10.69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61.1</v>
      </c>
      <c r="CA31">
        <v>40</v>
      </c>
      <c r="CF31">
        <v>0</v>
      </c>
      <c r="CG31">
        <v>0</v>
      </c>
      <c r="CM31">
        <v>0</v>
      </c>
      <c r="CO31">
        <v>0</v>
      </c>
      <c r="CP31">
        <f t="shared" si="16"/>
        <v>4918.26</v>
      </c>
      <c r="CQ31">
        <f t="shared" si="17"/>
        <v>0</v>
      </c>
      <c r="CR31">
        <f t="shared" si="18"/>
        <v>0</v>
      </c>
      <c r="CS31">
        <f t="shared" si="19"/>
        <v>0</v>
      </c>
      <c r="CT31">
        <f t="shared" si="20"/>
        <v>163.94183999999998</v>
      </c>
      <c r="CU31">
        <f t="shared" si="21"/>
        <v>0</v>
      </c>
      <c r="CV31">
        <f t="shared" si="22"/>
        <v>1.2</v>
      </c>
      <c r="CW31">
        <f t="shared" si="23"/>
        <v>0</v>
      </c>
      <c r="CX31">
        <f t="shared" si="24"/>
        <v>0</v>
      </c>
      <c r="CY31">
        <f t="shared" si="25"/>
        <v>3005.0568600000006</v>
      </c>
      <c r="CZ31">
        <f t="shared" si="26"/>
        <v>1967.3040000000003</v>
      </c>
      <c r="DE31" t="s">
        <v>24</v>
      </c>
      <c r="DF31" t="s">
        <v>24</v>
      </c>
      <c r="DG31" t="s">
        <v>24</v>
      </c>
      <c r="DI31" t="s">
        <v>24</v>
      </c>
      <c r="DJ31" t="s">
        <v>24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1013</v>
      </c>
      <c r="DV31" t="s">
        <v>46</v>
      </c>
      <c r="DW31" t="s">
        <v>48</v>
      </c>
      <c r="DX31">
        <v>1</v>
      </c>
      <c r="EE31">
        <v>7288688</v>
      </c>
      <c r="EF31">
        <v>4</v>
      </c>
      <c r="EG31" t="s">
        <v>49</v>
      </c>
      <c r="EH31">
        <v>0</v>
      </c>
      <c r="EJ31">
        <v>3</v>
      </c>
      <c r="EK31">
        <v>60</v>
      </c>
      <c r="EL31" t="s">
        <v>49</v>
      </c>
      <c r="EM31" t="s">
        <v>50</v>
      </c>
      <c r="EQ31">
        <v>0</v>
      </c>
      <c r="ER31">
        <v>12.78</v>
      </c>
      <c r="ES31" s="7">
        <v>0</v>
      </c>
      <c r="ET31">
        <v>0</v>
      </c>
      <c r="EU31">
        <v>0</v>
      </c>
      <c r="EV31">
        <v>12.78</v>
      </c>
      <c r="EW31">
        <v>1</v>
      </c>
      <c r="EX31">
        <v>0</v>
      </c>
    </row>
    <row r="32" spans="1:154" ht="12.75">
      <c r="A32">
        <v>17</v>
      </c>
      <c r="B32">
        <v>1</v>
      </c>
      <c r="C32">
        <f>ROW(SmtRes!A78)</f>
        <v>78</v>
      </c>
      <c r="D32">
        <f>ROW(EtalonRes!A76)</f>
        <v>76</v>
      </c>
      <c r="E32" t="s">
        <v>51</v>
      </c>
      <c r="F32" t="s">
        <v>52</v>
      </c>
      <c r="G32" t="s">
        <v>53</v>
      </c>
      <c r="H32" t="s">
        <v>54</v>
      </c>
      <c r="I32">
        <v>10</v>
      </c>
      <c r="J32">
        <v>0</v>
      </c>
      <c r="O32">
        <f t="shared" si="2"/>
        <v>3280.12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3280.12</v>
      </c>
      <c r="T32">
        <f t="shared" si="7"/>
        <v>0</v>
      </c>
      <c r="U32">
        <f t="shared" si="8"/>
        <v>24</v>
      </c>
      <c r="V32">
        <f t="shared" si="9"/>
        <v>0</v>
      </c>
      <c r="W32">
        <f t="shared" si="10"/>
        <v>0</v>
      </c>
      <c r="X32">
        <f t="shared" si="11"/>
        <v>2004.15</v>
      </c>
      <c r="Y32">
        <f t="shared" si="12"/>
        <v>1312.05</v>
      </c>
      <c r="AA32">
        <v>0</v>
      </c>
      <c r="AB32">
        <f t="shared" si="13"/>
        <v>30.683999999999997</v>
      </c>
      <c r="AC32">
        <f t="shared" si="28"/>
        <v>0</v>
      </c>
      <c r="AD32">
        <f t="shared" si="31"/>
        <v>0</v>
      </c>
      <c r="AE32">
        <f t="shared" si="31"/>
        <v>0</v>
      </c>
      <c r="AF32">
        <f t="shared" si="31"/>
        <v>30.683999999999997</v>
      </c>
      <c r="AG32">
        <f t="shared" si="29"/>
        <v>0</v>
      </c>
      <c r="AH32">
        <f t="shared" si="32"/>
        <v>2.4</v>
      </c>
      <c r="AI32">
        <f t="shared" si="32"/>
        <v>0</v>
      </c>
      <c r="AJ32">
        <f t="shared" si="30"/>
        <v>0</v>
      </c>
      <c r="AK32" s="7">
        <v>25.57</v>
      </c>
      <c r="AL32" s="7">
        <v>0</v>
      </c>
      <c r="AM32">
        <v>0</v>
      </c>
      <c r="AN32">
        <v>0</v>
      </c>
      <c r="AO32">
        <v>25.57</v>
      </c>
      <c r="AP32">
        <v>0</v>
      </c>
      <c r="AQ32">
        <v>2</v>
      </c>
      <c r="AR32">
        <v>0</v>
      </c>
      <c r="AS32">
        <v>0</v>
      </c>
      <c r="AT32">
        <f t="shared" si="14"/>
        <v>61.1</v>
      </c>
      <c r="AU32">
        <f t="shared" si="15"/>
        <v>40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10.69</v>
      </c>
      <c r="BB32">
        <v>1</v>
      </c>
      <c r="BC32">
        <v>1</v>
      </c>
      <c r="BH32">
        <v>0</v>
      </c>
      <c r="BI32">
        <v>3</v>
      </c>
      <c r="BJ32" t="s">
        <v>55</v>
      </c>
      <c r="BM32">
        <v>60</v>
      </c>
      <c r="BN32">
        <v>0</v>
      </c>
      <c r="BP32">
        <v>0</v>
      </c>
      <c r="BQ32">
        <v>4</v>
      </c>
      <c r="BR32">
        <v>0</v>
      </c>
      <c r="BS32">
        <v>10.69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61.1</v>
      </c>
      <c r="CA32">
        <v>40</v>
      </c>
      <c r="CF32">
        <v>0</v>
      </c>
      <c r="CG32">
        <v>0</v>
      </c>
      <c r="CM32">
        <v>0</v>
      </c>
      <c r="CO32">
        <v>0</v>
      </c>
      <c r="CP32">
        <f t="shared" si="16"/>
        <v>3280.12</v>
      </c>
      <c r="CQ32">
        <f t="shared" si="17"/>
        <v>0</v>
      </c>
      <c r="CR32">
        <f t="shared" si="18"/>
        <v>0</v>
      </c>
      <c r="CS32">
        <f t="shared" si="19"/>
        <v>0</v>
      </c>
      <c r="CT32">
        <f t="shared" si="20"/>
        <v>328.01195999999993</v>
      </c>
      <c r="CU32">
        <f t="shared" si="21"/>
        <v>0</v>
      </c>
      <c r="CV32">
        <f t="shared" si="22"/>
        <v>2.4</v>
      </c>
      <c r="CW32">
        <f t="shared" si="23"/>
        <v>0</v>
      </c>
      <c r="CX32">
        <f t="shared" si="24"/>
        <v>0</v>
      </c>
      <c r="CY32">
        <f t="shared" si="25"/>
        <v>2004.15332</v>
      </c>
      <c r="CZ32">
        <f t="shared" si="26"/>
        <v>1312.0479999999998</v>
      </c>
      <c r="DE32" t="s">
        <v>24</v>
      </c>
      <c r="DF32" t="s">
        <v>24</v>
      </c>
      <c r="DG32" t="s">
        <v>24</v>
      </c>
      <c r="DI32" t="s">
        <v>24</v>
      </c>
      <c r="DJ32" t="s">
        <v>24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1013</v>
      </c>
      <c r="DV32" t="s">
        <v>54</v>
      </c>
      <c r="DW32" t="s">
        <v>56</v>
      </c>
      <c r="DX32">
        <v>1</v>
      </c>
      <c r="EE32">
        <v>7288688</v>
      </c>
      <c r="EF32">
        <v>4</v>
      </c>
      <c r="EG32" t="s">
        <v>49</v>
      </c>
      <c r="EH32">
        <v>0</v>
      </c>
      <c r="EJ32">
        <v>3</v>
      </c>
      <c r="EK32">
        <v>60</v>
      </c>
      <c r="EL32" t="s">
        <v>49</v>
      </c>
      <c r="EM32" t="s">
        <v>50</v>
      </c>
      <c r="EQ32">
        <v>0</v>
      </c>
      <c r="ER32">
        <v>25.57</v>
      </c>
      <c r="ES32" s="7">
        <v>0</v>
      </c>
      <c r="ET32">
        <v>0</v>
      </c>
      <c r="EU32">
        <v>0</v>
      </c>
      <c r="EV32">
        <v>25.57</v>
      </c>
      <c r="EW32">
        <v>2</v>
      </c>
      <c r="EX32">
        <v>0</v>
      </c>
    </row>
    <row r="33" spans="1:154" ht="12.75">
      <c r="A33">
        <v>17</v>
      </c>
      <c r="B33">
        <v>1</v>
      </c>
      <c r="C33">
        <f>ROW(SmtRes!A80)</f>
        <v>80</v>
      </c>
      <c r="D33">
        <f>ROW(EtalonRes!A78)</f>
        <v>78</v>
      </c>
      <c r="E33" t="s">
        <v>57</v>
      </c>
      <c r="F33" t="s">
        <v>58</v>
      </c>
      <c r="G33" t="s">
        <v>59</v>
      </c>
      <c r="H33" t="s">
        <v>60</v>
      </c>
      <c r="I33">
        <v>30</v>
      </c>
      <c r="J33">
        <v>0</v>
      </c>
      <c r="O33">
        <f t="shared" si="2"/>
        <v>14223.69</v>
      </c>
      <c r="P33">
        <f t="shared" si="3"/>
        <v>0</v>
      </c>
      <c r="Q33">
        <f t="shared" si="4"/>
        <v>0</v>
      </c>
      <c r="R33">
        <f t="shared" si="5"/>
        <v>0</v>
      </c>
      <c r="S33">
        <f t="shared" si="6"/>
        <v>14223.69</v>
      </c>
      <c r="T33">
        <f t="shared" si="7"/>
        <v>0</v>
      </c>
      <c r="U33">
        <f t="shared" si="8"/>
        <v>107.99999999999999</v>
      </c>
      <c r="V33">
        <f t="shared" si="9"/>
        <v>0</v>
      </c>
      <c r="W33">
        <f t="shared" si="10"/>
        <v>0</v>
      </c>
      <c r="X33">
        <f t="shared" si="11"/>
        <v>8690.67</v>
      </c>
      <c r="Y33">
        <f t="shared" si="12"/>
        <v>5689.48</v>
      </c>
      <c r="AA33">
        <v>0</v>
      </c>
      <c r="AB33">
        <f t="shared" si="13"/>
        <v>44.352</v>
      </c>
      <c r="AC33">
        <f t="shared" si="28"/>
        <v>0</v>
      </c>
      <c r="AD33">
        <f t="shared" si="31"/>
        <v>0</v>
      </c>
      <c r="AE33">
        <f t="shared" si="31"/>
        <v>0</v>
      </c>
      <c r="AF33">
        <f t="shared" si="31"/>
        <v>44.352</v>
      </c>
      <c r="AG33">
        <f t="shared" si="29"/>
        <v>0</v>
      </c>
      <c r="AH33">
        <f t="shared" si="32"/>
        <v>3.5999999999999996</v>
      </c>
      <c r="AI33">
        <f t="shared" si="32"/>
        <v>0</v>
      </c>
      <c r="AJ33">
        <f t="shared" si="30"/>
        <v>0</v>
      </c>
      <c r="AK33" s="7">
        <v>36.96</v>
      </c>
      <c r="AL33" s="7">
        <v>0</v>
      </c>
      <c r="AM33">
        <v>0</v>
      </c>
      <c r="AN33">
        <v>0</v>
      </c>
      <c r="AO33">
        <v>36.96</v>
      </c>
      <c r="AP33">
        <v>0</v>
      </c>
      <c r="AQ33">
        <v>3</v>
      </c>
      <c r="AR33">
        <v>0</v>
      </c>
      <c r="AS33">
        <v>0</v>
      </c>
      <c r="AT33">
        <f t="shared" si="14"/>
        <v>61.1</v>
      </c>
      <c r="AU33">
        <f t="shared" si="15"/>
        <v>40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10.69</v>
      </c>
      <c r="BB33">
        <v>1</v>
      </c>
      <c r="BC33">
        <v>1</v>
      </c>
      <c r="BH33">
        <v>0</v>
      </c>
      <c r="BI33">
        <v>3</v>
      </c>
      <c r="BJ33" t="s">
        <v>61</v>
      </c>
      <c r="BM33">
        <v>60</v>
      </c>
      <c r="BN33">
        <v>0</v>
      </c>
      <c r="BP33">
        <v>0</v>
      </c>
      <c r="BQ33">
        <v>4</v>
      </c>
      <c r="BR33">
        <v>0</v>
      </c>
      <c r="BS33">
        <v>10.69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61.1</v>
      </c>
      <c r="CA33">
        <v>40</v>
      </c>
      <c r="CF33">
        <v>0</v>
      </c>
      <c r="CG33">
        <v>0</v>
      </c>
      <c r="CM33">
        <v>0</v>
      </c>
      <c r="CO33">
        <v>0</v>
      </c>
      <c r="CP33">
        <f t="shared" si="16"/>
        <v>14223.69</v>
      </c>
      <c r="CQ33">
        <f t="shared" si="17"/>
        <v>0</v>
      </c>
      <c r="CR33">
        <f t="shared" si="18"/>
        <v>0</v>
      </c>
      <c r="CS33">
        <f t="shared" si="19"/>
        <v>0</v>
      </c>
      <c r="CT33">
        <f t="shared" si="20"/>
        <v>474.12287999999995</v>
      </c>
      <c r="CU33">
        <f t="shared" si="21"/>
        <v>0</v>
      </c>
      <c r="CV33">
        <f t="shared" si="22"/>
        <v>3.5999999999999996</v>
      </c>
      <c r="CW33">
        <f t="shared" si="23"/>
        <v>0</v>
      </c>
      <c r="CX33">
        <f t="shared" si="24"/>
        <v>0</v>
      </c>
      <c r="CY33">
        <f t="shared" si="25"/>
        <v>8690.67459</v>
      </c>
      <c r="CZ33">
        <f t="shared" si="26"/>
        <v>5689.476</v>
      </c>
      <c r="DE33" t="s">
        <v>24</v>
      </c>
      <c r="DF33" t="s">
        <v>24</v>
      </c>
      <c r="DG33" t="s">
        <v>24</v>
      </c>
      <c r="DI33" t="s">
        <v>24</v>
      </c>
      <c r="DJ33" t="s">
        <v>24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1013</v>
      </c>
      <c r="DV33" t="s">
        <v>60</v>
      </c>
      <c r="DW33" t="s">
        <v>62</v>
      </c>
      <c r="DX33">
        <v>1</v>
      </c>
      <c r="EE33">
        <v>7288688</v>
      </c>
      <c r="EF33">
        <v>4</v>
      </c>
      <c r="EG33" t="s">
        <v>49</v>
      </c>
      <c r="EH33">
        <v>0</v>
      </c>
      <c r="EJ33">
        <v>3</v>
      </c>
      <c r="EK33">
        <v>60</v>
      </c>
      <c r="EL33" t="s">
        <v>49</v>
      </c>
      <c r="EM33" t="s">
        <v>50</v>
      </c>
      <c r="EQ33">
        <v>0</v>
      </c>
      <c r="ER33">
        <v>36.96</v>
      </c>
      <c r="ES33" s="7">
        <v>0</v>
      </c>
      <c r="ET33">
        <v>0</v>
      </c>
      <c r="EU33">
        <v>0</v>
      </c>
      <c r="EV33">
        <v>36.96</v>
      </c>
      <c r="EW33">
        <v>3</v>
      </c>
      <c r="EX33">
        <v>0</v>
      </c>
    </row>
    <row r="34" spans="1:154" ht="12.75">
      <c r="A34">
        <v>17</v>
      </c>
      <c r="B34">
        <v>1</v>
      </c>
      <c r="C34">
        <f>ROW(SmtRes!A82)</f>
        <v>82</v>
      </c>
      <c r="D34">
        <f>ROW(EtalonRes!A80)</f>
        <v>80</v>
      </c>
      <c r="E34" t="s">
        <v>63</v>
      </c>
      <c r="F34" t="s">
        <v>64</v>
      </c>
      <c r="G34" t="s">
        <v>65</v>
      </c>
      <c r="H34" t="s">
        <v>60</v>
      </c>
      <c r="I34">
        <v>10</v>
      </c>
      <c r="J34">
        <v>0</v>
      </c>
      <c r="O34">
        <f t="shared" si="2"/>
        <v>7339.75</v>
      </c>
      <c r="P34">
        <f t="shared" si="3"/>
        <v>0</v>
      </c>
      <c r="Q34">
        <f t="shared" si="4"/>
        <v>0</v>
      </c>
      <c r="R34">
        <f t="shared" si="5"/>
        <v>0</v>
      </c>
      <c r="S34">
        <f t="shared" si="6"/>
        <v>7339.75</v>
      </c>
      <c r="T34">
        <f t="shared" si="7"/>
        <v>0</v>
      </c>
      <c r="U34">
        <f t="shared" si="8"/>
        <v>60</v>
      </c>
      <c r="V34">
        <f t="shared" si="9"/>
        <v>0</v>
      </c>
      <c r="W34">
        <f t="shared" si="10"/>
        <v>0</v>
      </c>
      <c r="X34">
        <f t="shared" si="11"/>
        <v>4484.59</v>
      </c>
      <c r="Y34">
        <f t="shared" si="12"/>
        <v>2935.9</v>
      </c>
      <c r="AA34">
        <v>0</v>
      </c>
      <c r="AB34">
        <f t="shared" si="13"/>
        <v>68.66</v>
      </c>
      <c r="AC34">
        <f t="shared" si="28"/>
        <v>0</v>
      </c>
      <c r="AD34">
        <f>(ET34)</f>
        <v>0</v>
      </c>
      <c r="AE34">
        <f>(EU34)</f>
        <v>0</v>
      </c>
      <c r="AF34">
        <f>(EV34)</f>
        <v>68.66</v>
      </c>
      <c r="AG34">
        <f t="shared" si="29"/>
        <v>0</v>
      </c>
      <c r="AH34">
        <f>(EW34)</f>
        <v>6</v>
      </c>
      <c r="AI34">
        <f>(EX34)</f>
        <v>0</v>
      </c>
      <c r="AJ34">
        <f t="shared" si="30"/>
        <v>0</v>
      </c>
      <c r="AK34" s="7">
        <v>68.66</v>
      </c>
      <c r="AL34" s="7">
        <v>0</v>
      </c>
      <c r="AM34">
        <v>0</v>
      </c>
      <c r="AN34">
        <v>0</v>
      </c>
      <c r="AO34">
        <v>68.66</v>
      </c>
      <c r="AP34">
        <v>0</v>
      </c>
      <c r="AQ34">
        <v>6</v>
      </c>
      <c r="AR34">
        <v>0</v>
      </c>
      <c r="AS34">
        <v>0</v>
      </c>
      <c r="AT34">
        <f t="shared" si="14"/>
        <v>61.1</v>
      </c>
      <c r="AU34">
        <f t="shared" si="15"/>
        <v>40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10.69</v>
      </c>
      <c r="BB34">
        <v>1</v>
      </c>
      <c r="BC34">
        <v>1</v>
      </c>
      <c r="BH34">
        <v>0</v>
      </c>
      <c r="BI34">
        <v>3</v>
      </c>
      <c r="BJ34" t="s">
        <v>66</v>
      </c>
      <c r="BM34">
        <v>60</v>
      </c>
      <c r="BN34">
        <v>0</v>
      </c>
      <c r="BP34">
        <v>0</v>
      </c>
      <c r="BQ34">
        <v>4</v>
      </c>
      <c r="BR34">
        <v>0</v>
      </c>
      <c r="BS34">
        <v>10.69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61.1</v>
      </c>
      <c r="CA34">
        <v>40</v>
      </c>
      <c r="CF34">
        <v>0</v>
      </c>
      <c r="CG34">
        <v>0</v>
      </c>
      <c r="CM34">
        <v>0</v>
      </c>
      <c r="CO34">
        <v>0</v>
      </c>
      <c r="CP34">
        <f t="shared" si="16"/>
        <v>7339.75</v>
      </c>
      <c r="CQ34">
        <f t="shared" si="17"/>
        <v>0</v>
      </c>
      <c r="CR34">
        <f t="shared" si="18"/>
        <v>0</v>
      </c>
      <c r="CS34">
        <f t="shared" si="19"/>
        <v>0</v>
      </c>
      <c r="CT34">
        <f t="shared" si="20"/>
        <v>733.9753999999999</v>
      </c>
      <c r="CU34">
        <f t="shared" si="21"/>
        <v>0</v>
      </c>
      <c r="CV34">
        <f t="shared" si="22"/>
        <v>6</v>
      </c>
      <c r="CW34">
        <f t="shared" si="23"/>
        <v>0</v>
      </c>
      <c r="CX34">
        <f t="shared" si="24"/>
        <v>0</v>
      </c>
      <c r="CY34">
        <f t="shared" si="25"/>
        <v>4484.5872500000005</v>
      </c>
      <c r="CZ34">
        <f t="shared" si="26"/>
        <v>2935.9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1013</v>
      </c>
      <c r="DV34" t="s">
        <v>60</v>
      </c>
      <c r="DW34" t="s">
        <v>62</v>
      </c>
      <c r="DX34">
        <v>1</v>
      </c>
      <c r="EE34">
        <v>7288688</v>
      </c>
      <c r="EF34">
        <v>4</v>
      </c>
      <c r="EG34" t="s">
        <v>49</v>
      </c>
      <c r="EH34">
        <v>0</v>
      </c>
      <c r="EJ34">
        <v>3</v>
      </c>
      <c r="EK34">
        <v>60</v>
      </c>
      <c r="EL34" t="s">
        <v>49</v>
      </c>
      <c r="EM34" t="s">
        <v>50</v>
      </c>
      <c r="EQ34">
        <v>0</v>
      </c>
      <c r="ER34">
        <v>68.66</v>
      </c>
      <c r="ES34" s="7">
        <v>0</v>
      </c>
      <c r="ET34">
        <v>0</v>
      </c>
      <c r="EU34">
        <v>0</v>
      </c>
      <c r="EV34">
        <v>68.66</v>
      </c>
      <c r="EW34">
        <v>6</v>
      </c>
      <c r="EX34">
        <v>0</v>
      </c>
    </row>
    <row r="35" ht="12.75">
      <c r="G35">
        <v>0</v>
      </c>
    </row>
    <row r="36" spans="1:59" ht="12.75">
      <c r="A36" s="1">
        <v>4</v>
      </c>
      <c r="B36" s="1">
        <v>1</v>
      </c>
      <c r="C36" s="1"/>
      <c r="D36" s="1">
        <f>ROW(A57)</f>
        <v>57</v>
      </c>
      <c r="E36" s="1"/>
      <c r="F36" s="1" t="s">
        <v>67</v>
      </c>
      <c r="G36" s="1" t="s">
        <v>68</v>
      </c>
      <c r="H36" s="1"/>
      <c r="I36" s="1"/>
      <c r="J36" s="1"/>
      <c r="K36" s="1"/>
      <c r="L36" s="1"/>
      <c r="M36" s="1"/>
      <c r="N36" s="1" t="s">
        <v>3</v>
      </c>
      <c r="O36" s="1"/>
      <c r="P36" s="1"/>
      <c r="Q36" s="1"/>
      <c r="R36" s="1" t="s">
        <v>3</v>
      </c>
      <c r="S36" s="1" t="s">
        <v>3</v>
      </c>
      <c r="T36" s="1" t="s">
        <v>3</v>
      </c>
      <c r="U36" s="1" t="s">
        <v>3</v>
      </c>
      <c r="V36" s="1"/>
      <c r="W36" s="1"/>
      <c r="X36" s="1">
        <v>0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>
        <v>0</v>
      </c>
      <c r="AM36" s="1"/>
      <c r="BE36" t="s">
        <v>69</v>
      </c>
      <c r="BF36">
        <v>0</v>
      </c>
      <c r="BG36">
        <v>0</v>
      </c>
    </row>
    <row r="38" spans="1:39" ht="12.75">
      <c r="A38" s="2">
        <v>52</v>
      </c>
      <c r="B38" s="2">
        <f aca="true" t="shared" si="33" ref="B38:AM38">B57</f>
        <v>1</v>
      </c>
      <c r="C38" s="2">
        <f t="shared" si="33"/>
        <v>4</v>
      </c>
      <c r="D38" s="2">
        <f t="shared" si="33"/>
        <v>36</v>
      </c>
      <c r="E38" s="2">
        <f t="shared" si="33"/>
        <v>0</v>
      </c>
      <c r="F38" s="2" t="str">
        <f t="shared" si="33"/>
        <v>Новый раздел</v>
      </c>
      <c r="G38" s="2" t="str">
        <f t="shared" si="33"/>
        <v>Раздел 1</v>
      </c>
      <c r="H38" s="2">
        <f t="shared" si="33"/>
        <v>0</v>
      </c>
      <c r="I38" s="2">
        <f t="shared" si="33"/>
        <v>0</v>
      </c>
      <c r="J38" s="2">
        <f t="shared" si="33"/>
        <v>0</v>
      </c>
      <c r="K38" s="2">
        <f t="shared" si="33"/>
        <v>0</v>
      </c>
      <c r="L38" s="2">
        <f t="shared" si="33"/>
        <v>0</v>
      </c>
      <c r="M38" s="2">
        <f t="shared" si="33"/>
        <v>0</v>
      </c>
      <c r="N38" s="2">
        <f t="shared" si="33"/>
        <v>0</v>
      </c>
      <c r="O38" s="2">
        <f t="shared" si="33"/>
        <v>101561.69</v>
      </c>
      <c r="P38" s="2">
        <f t="shared" si="33"/>
        <v>60177.85</v>
      </c>
      <c r="Q38" s="2">
        <f t="shared" si="33"/>
        <v>23330.86</v>
      </c>
      <c r="R38" s="2">
        <f t="shared" si="33"/>
        <v>5432.62</v>
      </c>
      <c r="S38" s="2">
        <f t="shared" si="33"/>
        <v>18052.98</v>
      </c>
      <c r="T38" s="2">
        <f t="shared" si="33"/>
        <v>0</v>
      </c>
      <c r="U38" s="2">
        <f t="shared" si="33"/>
        <v>162.69</v>
      </c>
      <c r="V38" s="2">
        <f t="shared" si="33"/>
        <v>41.52</v>
      </c>
      <c r="W38" s="2">
        <f t="shared" si="33"/>
        <v>0</v>
      </c>
      <c r="X38" s="2">
        <f t="shared" si="33"/>
        <v>19211.29</v>
      </c>
      <c r="Y38" s="2">
        <f t="shared" si="33"/>
        <v>13704.16</v>
      </c>
      <c r="Z38" s="2">
        <f t="shared" si="33"/>
        <v>0</v>
      </c>
      <c r="AA38" s="2">
        <f t="shared" si="33"/>
        <v>0</v>
      </c>
      <c r="AB38" s="2">
        <f t="shared" si="33"/>
        <v>101561.69</v>
      </c>
      <c r="AC38" s="2">
        <f t="shared" si="33"/>
        <v>60177.85</v>
      </c>
      <c r="AD38" s="2">
        <f t="shared" si="33"/>
        <v>23330.86</v>
      </c>
      <c r="AE38" s="2">
        <f t="shared" si="33"/>
        <v>5432.62</v>
      </c>
      <c r="AF38" s="2">
        <f t="shared" si="33"/>
        <v>18052.98</v>
      </c>
      <c r="AG38" s="2">
        <f t="shared" si="33"/>
        <v>0</v>
      </c>
      <c r="AH38" s="2">
        <f t="shared" si="33"/>
        <v>162.69</v>
      </c>
      <c r="AI38" s="2">
        <f t="shared" si="33"/>
        <v>41.52</v>
      </c>
      <c r="AJ38" s="2">
        <f t="shared" si="33"/>
        <v>0</v>
      </c>
      <c r="AK38" s="9">
        <f t="shared" si="33"/>
        <v>19211.29</v>
      </c>
      <c r="AL38" s="9">
        <f t="shared" si="33"/>
        <v>13704.16</v>
      </c>
      <c r="AM38" s="2">
        <f t="shared" si="33"/>
        <v>0</v>
      </c>
    </row>
    <row r="40" spans="1:154" ht="12.75">
      <c r="A40">
        <v>17</v>
      </c>
      <c r="B40">
        <v>1</v>
      </c>
      <c r="C40">
        <f>ROW(SmtRes!A93)</f>
        <v>93</v>
      </c>
      <c r="D40">
        <f>ROW(EtalonRes!A90)</f>
        <v>90</v>
      </c>
      <c r="E40" t="s">
        <v>14</v>
      </c>
      <c r="F40" t="s">
        <v>70</v>
      </c>
      <c r="G40" t="s">
        <v>71</v>
      </c>
      <c r="H40" t="s">
        <v>17</v>
      </c>
      <c r="I40">
        <v>2</v>
      </c>
      <c r="J40">
        <v>0</v>
      </c>
      <c r="O40">
        <f aca="true" t="shared" si="34" ref="O40:O55">ROUND(CP40,2)</f>
        <v>15092.87</v>
      </c>
      <c r="P40">
        <f aca="true" t="shared" si="35" ref="P40:P55">ROUND(CQ40*I40,2)</f>
        <v>11563.95</v>
      </c>
      <c r="Q40">
        <f aca="true" t="shared" si="36" ref="Q40:Q55">ROUND(CR40*I40,2)</f>
        <v>69.98</v>
      </c>
      <c r="R40">
        <f aca="true" t="shared" si="37" ref="R40:R55">ROUND(CS40*I40,2)</f>
        <v>10.52</v>
      </c>
      <c r="S40">
        <f aca="true" t="shared" si="38" ref="S40:S55">ROUND(CT40*I40,2)</f>
        <v>3458.94</v>
      </c>
      <c r="T40">
        <f aca="true" t="shared" si="39" ref="T40:T55">ROUND(CU40*I40,2)</f>
        <v>0</v>
      </c>
      <c r="U40">
        <f aca="true" t="shared" si="40" ref="U40:U55">CV40*I40</f>
        <v>33.6</v>
      </c>
      <c r="V40">
        <f aca="true" t="shared" si="41" ref="V40:V55">CW40*I40</f>
        <v>0.144</v>
      </c>
      <c r="W40">
        <f aca="true" t="shared" si="42" ref="W40:W55">ROUND(CX40*I40,2)</f>
        <v>0</v>
      </c>
      <c r="X40">
        <f aca="true" t="shared" si="43" ref="X40:X55">ROUND(CY40,2)</f>
        <v>3098.23</v>
      </c>
      <c r="Y40">
        <f aca="true" t="shared" si="44" ref="Y40:Y55">ROUND(CZ40,2)</f>
        <v>2255.15</v>
      </c>
      <c r="AA40">
        <v>0</v>
      </c>
      <c r="AB40">
        <f aca="true" t="shared" si="45" ref="AB40:AB55">(AC40+AD40+AF40)</f>
        <v>2482.866</v>
      </c>
      <c r="AC40">
        <f>(ES40)</f>
        <v>2312.79</v>
      </c>
      <c r="AD40">
        <f>((ET40*1.2))</f>
        <v>8.292</v>
      </c>
      <c r="AE40">
        <f>((EU40*1.2))</f>
        <v>0.49199999999999994</v>
      </c>
      <c r="AF40">
        <f>((EV40*1.2))</f>
        <v>161.784</v>
      </c>
      <c r="AG40">
        <f>(AP40)</f>
        <v>0</v>
      </c>
      <c r="AH40">
        <f>((EW40*1.2))</f>
        <v>16.8</v>
      </c>
      <c r="AI40">
        <f>((EX40*1.2))</f>
        <v>0.072</v>
      </c>
      <c r="AJ40">
        <f>(AS40)</f>
        <v>0</v>
      </c>
      <c r="AK40" s="7">
        <v>2454.52</v>
      </c>
      <c r="AL40" s="7">
        <v>2312.79</v>
      </c>
      <c r="AM40">
        <v>6.91</v>
      </c>
      <c r="AN40">
        <v>0.41</v>
      </c>
      <c r="AO40">
        <v>134.82</v>
      </c>
      <c r="AP40">
        <v>0</v>
      </c>
      <c r="AQ40">
        <v>14</v>
      </c>
      <c r="AR40">
        <v>0.06</v>
      </c>
      <c r="AS40">
        <v>0</v>
      </c>
      <c r="AT40">
        <f aca="true" t="shared" si="46" ref="AT40:AT55">BZ40</f>
        <v>89.3</v>
      </c>
      <c r="AU40">
        <f aca="true" t="shared" si="47" ref="AU40:AU55">CA40</f>
        <v>65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10.69</v>
      </c>
      <c r="BB40">
        <v>4.22</v>
      </c>
      <c r="BC40">
        <v>2.5</v>
      </c>
      <c r="BH40">
        <v>0</v>
      </c>
      <c r="BI40">
        <v>2</v>
      </c>
      <c r="BJ40" t="s">
        <v>72</v>
      </c>
      <c r="BM40">
        <v>57</v>
      </c>
      <c r="BN40">
        <v>0</v>
      </c>
      <c r="BP40">
        <v>0</v>
      </c>
      <c r="BQ40">
        <v>3</v>
      </c>
      <c r="BR40">
        <v>0</v>
      </c>
      <c r="BS40">
        <v>10.69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89.3</v>
      </c>
      <c r="CA40">
        <v>65</v>
      </c>
      <c r="CF40">
        <v>0</v>
      </c>
      <c r="CG40">
        <v>0</v>
      </c>
      <c r="CM40">
        <v>0</v>
      </c>
      <c r="CO40">
        <v>0</v>
      </c>
      <c r="CP40">
        <f aca="true" t="shared" si="48" ref="CP40:CP55">(P40+Q40+S40)</f>
        <v>15092.87</v>
      </c>
      <c r="CQ40">
        <f aca="true" t="shared" si="49" ref="CQ40:CQ55">(AC40)*BC40</f>
        <v>5781.975</v>
      </c>
      <c r="CR40">
        <f aca="true" t="shared" si="50" ref="CR40:CR55">(AD40)*BB40</f>
        <v>34.992239999999995</v>
      </c>
      <c r="CS40">
        <f aca="true" t="shared" si="51" ref="CS40:CS55">(AE40)*BS40</f>
        <v>5.259479999999999</v>
      </c>
      <c r="CT40">
        <f aca="true" t="shared" si="52" ref="CT40:CT55">(AF40)*BA40</f>
        <v>1729.4709599999999</v>
      </c>
      <c r="CU40">
        <f aca="true" t="shared" si="53" ref="CU40:CU55">(AG40)*BT40</f>
        <v>0</v>
      </c>
      <c r="CV40">
        <f aca="true" t="shared" si="54" ref="CV40:CV55">(AH40)*BU40</f>
        <v>16.8</v>
      </c>
      <c r="CW40">
        <f aca="true" t="shared" si="55" ref="CW40:CW55">(AI40)*BV40</f>
        <v>0.072</v>
      </c>
      <c r="CX40">
        <f aca="true" t="shared" si="56" ref="CX40:CX55">(AJ40)*BW40</f>
        <v>0</v>
      </c>
      <c r="CY40">
        <f aca="true" t="shared" si="57" ref="CY40:CY55">(((S40+R40)*BZ40)/100)</f>
        <v>3098.2277799999997</v>
      </c>
      <c r="CZ40">
        <f aca="true" t="shared" si="58" ref="CZ40:CZ55">(((S40+R40)*CA40)/100)</f>
        <v>2255.149</v>
      </c>
      <c r="DE40" t="s">
        <v>24</v>
      </c>
      <c r="DF40" t="s">
        <v>24</v>
      </c>
      <c r="DG40" t="s">
        <v>24</v>
      </c>
      <c r="DI40" t="s">
        <v>24</v>
      </c>
      <c r="DJ40" t="s">
        <v>24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1010</v>
      </c>
      <c r="DV40" t="s">
        <v>17</v>
      </c>
      <c r="DW40" t="s">
        <v>17</v>
      </c>
      <c r="DX40">
        <v>1</v>
      </c>
      <c r="EE40">
        <v>7288685</v>
      </c>
      <c r="EF40">
        <v>3</v>
      </c>
      <c r="EG40" t="s">
        <v>20</v>
      </c>
      <c r="EH40">
        <v>0</v>
      </c>
      <c r="EJ40">
        <v>2</v>
      </c>
      <c r="EK40">
        <v>57</v>
      </c>
      <c r="EL40" t="s">
        <v>21</v>
      </c>
      <c r="EM40" t="s">
        <v>22</v>
      </c>
      <c r="EP40" t="s">
        <v>73</v>
      </c>
      <c r="EQ40">
        <v>0</v>
      </c>
      <c r="ER40">
        <v>2454.52</v>
      </c>
      <c r="ES40" s="7">
        <v>2312.79</v>
      </c>
      <c r="ET40">
        <v>6.91</v>
      </c>
      <c r="EU40">
        <v>0.41</v>
      </c>
      <c r="EV40">
        <v>134.82</v>
      </c>
      <c r="EW40">
        <v>14</v>
      </c>
      <c r="EX40">
        <v>0.06</v>
      </c>
    </row>
    <row r="41" spans="1:154" ht="12.75">
      <c r="A41">
        <v>18</v>
      </c>
      <c r="B41">
        <v>1</v>
      </c>
      <c r="C41">
        <v>93</v>
      </c>
      <c r="E41" t="s">
        <v>74</v>
      </c>
      <c r="F41" t="s">
        <v>26</v>
      </c>
      <c r="G41" t="s">
        <v>75</v>
      </c>
      <c r="H41" t="s">
        <v>17</v>
      </c>
      <c r="I41">
        <v>2</v>
      </c>
      <c r="J41">
        <v>1</v>
      </c>
      <c r="O41">
        <f t="shared" si="34"/>
        <v>9737.88</v>
      </c>
      <c r="P41">
        <f t="shared" si="35"/>
        <v>9737.88</v>
      </c>
      <c r="Q41">
        <f t="shared" si="36"/>
        <v>0</v>
      </c>
      <c r="R41">
        <f t="shared" si="37"/>
        <v>0</v>
      </c>
      <c r="S41">
        <f t="shared" si="38"/>
        <v>0</v>
      </c>
      <c r="T41">
        <f t="shared" si="39"/>
        <v>0</v>
      </c>
      <c r="U41">
        <f t="shared" si="40"/>
        <v>0</v>
      </c>
      <c r="V41">
        <f t="shared" si="41"/>
        <v>0</v>
      </c>
      <c r="W41">
        <f t="shared" si="42"/>
        <v>0</v>
      </c>
      <c r="X41">
        <f t="shared" si="43"/>
        <v>0</v>
      </c>
      <c r="Y41">
        <f t="shared" si="44"/>
        <v>0</v>
      </c>
      <c r="AA41">
        <v>0</v>
      </c>
      <c r="AB41">
        <f t="shared" si="45"/>
        <v>4868.94</v>
      </c>
      <c r="AC41">
        <f aca="true" t="shared" si="59" ref="AC41:AJ41">AL41</f>
        <v>4868.94</v>
      </c>
      <c r="AD41">
        <f t="shared" si="59"/>
        <v>0</v>
      </c>
      <c r="AE41">
        <f t="shared" si="59"/>
        <v>0</v>
      </c>
      <c r="AF41">
        <f t="shared" si="59"/>
        <v>0</v>
      </c>
      <c r="AG41">
        <f t="shared" si="59"/>
        <v>0</v>
      </c>
      <c r="AH41">
        <f t="shared" si="59"/>
        <v>0</v>
      </c>
      <c r="AI41">
        <f t="shared" si="59"/>
        <v>0</v>
      </c>
      <c r="AJ41">
        <f t="shared" si="59"/>
        <v>0</v>
      </c>
      <c r="AK41" s="7">
        <v>4868.94</v>
      </c>
      <c r="AL41" s="7">
        <f>AK41</f>
        <v>4868.94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f t="shared" si="46"/>
        <v>89.3</v>
      </c>
      <c r="AU41">
        <f t="shared" si="47"/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10.69</v>
      </c>
      <c r="BB41">
        <v>4</v>
      </c>
      <c r="BC41">
        <v>1</v>
      </c>
      <c r="BH41">
        <v>3</v>
      </c>
      <c r="BI41">
        <v>2</v>
      </c>
      <c r="BM41">
        <v>57</v>
      </c>
      <c r="BN41">
        <v>0</v>
      </c>
      <c r="BP41">
        <v>0</v>
      </c>
      <c r="BQ41">
        <v>3</v>
      </c>
      <c r="BR41">
        <v>0</v>
      </c>
      <c r="BS41">
        <v>10.69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89.3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 t="shared" si="48"/>
        <v>9737.88</v>
      </c>
      <c r="CQ41">
        <f t="shared" si="49"/>
        <v>4868.94</v>
      </c>
      <c r="CR41">
        <f t="shared" si="50"/>
        <v>0</v>
      </c>
      <c r="CS41">
        <f t="shared" si="51"/>
        <v>0</v>
      </c>
      <c r="CT41">
        <f t="shared" si="52"/>
        <v>0</v>
      </c>
      <c r="CU41">
        <f t="shared" si="53"/>
        <v>0</v>
      </c>
      <c r="CV41">
        <f t="shared" si="54"/>
        <v>0</v>
      </c>
      <c r="CW41">
        <f t="shared" si="55"/>
        <v>0</v>
      </c>
      <c r="CX41">
        <f t="shared" si="56"/>
        <v>0</v>
      </c>
      <c r="CY41">
        <f t="shared" si="57"/>
        <v>0</v>
      </c>
      <c r="CZ41">
        <f t="shared" si="58"/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1010</v>
      </c>
      <c r="DV41" t="s">
        <v>17</v>
      </c>
      <c r="DW41" t="s">
        <v>17</v>
      </c>
      <c r="DX41">
        <v>1</v>
      </c>
      <c r="EE41">
        <v>7288685</v>
      </c>
      <c r="EF41">
        <v>3</v>
      </c>
      <c r="EG41" t="s">
        <v>20</v>
      </c>
      <c r="EH41">
        <v>0</v>
      </c>
      <c r="EJ41">
        <v>2</v>
      </c>
      <c r="EK41">
        <v>57</v>
      </c>
      <c r="EL41" t="s">
        <v>21</v>
      </c>
      <c r="EM41" t="s">
        <v>22</v>
      </c>
      <c r="EQ41">
        <v>0</v>
      </c>
      <c r="ER41">
        <v>0</v>
      </c>
      <c r="ES41" s="7">
        <f>AL41</f>
        <v>4868.94</v>
      </c>
      <c r="ET41">
        <v>0</v>
      </c>
      <c r="EU41">
        <v>0</v>
      </c>
      <c r="EV41">
        <v>0</v>
      </c>
      <c r="EW41">
        <v>0</v>
      </c>
      <c r="EX41">
        <v>0</v>
      </c>
    </row>
    <row r="42" spans="1:154" ht="12.75">
      <c r="A42">
        <v>17</v>
      </c>
      <c r="B42">
        <v>1</v>
      </c>
      <c r="C42">
        <f>ROW(SmtRes!A103)</f>
        <v>103</v>
      </c>
      <c r="D42">
        <f>ROW(EtalonRes!A100)</f>
        <v>100</v>
      </c>
      <c r="E42" t="s">
        <v>23</v>
      </c>
      <c r="F42" t="s">
        <v>15</v>
      </c>
      <c r="G42" t="s">
        <v>16</v>
      </c>
      <c r="H42" t="s">
        <v>17</v>
      </c>
      <c r="I42">
        <v>2</v>
      </c>
      <c r="J42">
        <v>0</v>
      </c>
      <c r="O42">
        <f t="shared" si="34"/>
        <v>5907.54</v>
      </c>
      <c r="P42">
        <f t="shared" si="35"/>
        <v>20.16</v>
      </c>
      <c r="Q42">
        <f t="shared" si="36"/>
        <v>4859.6</v>
      </c>
      <c r="R42">
        <f t="shared" si="37"/>
        <v>1226.15</v>
      </c>
      <c r="S42">
        <f t="shared" si="38"/>
        <v>1027.78</v>
      </c>
      <c r="T42">
        <f t="shared" si="39"/>
        <v>0</v>
      </c>
      <c r="U42">
        <f t="shared" si="40"/>
        <v>9.984000000000002</v>
      </c>
      <c r="V42">
        <f t="shared" si="41"/>
        <v>8.5056</v>
      </c>
      <c r="W42">
        <f t="shared" si="42"/>
        <v>0</v>
      </c>
      <c r="X42">
        <f t="shared" si="43"/>
        <v>2012.76</v>
      </c>
      <c r="Y42">
        <f t="shared" si="44"/>
        <v>1465.05</v>
      </c>
      <c r="AA42">
        <v>0</v>
      </c>
      <c r="AB42">
        <f t="shared" si="45"/>
        <v>659.6016000000001</v>
      </c>
      <c r="AC42">
        <f>(ES42)</f>
        <v>4.08</v>
      </c>
      <c r="AD42">
        <f>((ET42*1.2*0.4))</f>
        <v>607.4496</v>
      </c>
      <c r="AE42">
        <f>((EU42*1.2*0.4))</f>
        <v>57.35040000000001</v>
      </c>
      <c r="AF42">
        <f>((EV42*1.2*0.4))</f>
        <v>48.072</v>
      </c>
      <c r="AG42">
        <f>(AP42)</f>
        <v>0</v>
      </c>
      <c r="AH42">
        <f>((EW42*1.2*0.4))</f>
        <v>4.992000000000001</v>
      </c>
      <c r="AI42">
        <f>((EX42*1.2*0.4))</f>
        <v>4.2528</v>
      </c>
      <c r="AJ42">
        <f>(AS42)</f>
        <v>0</v>
      </c>
      <c r="AK42" s="7">
        <v>1369.75</v>
      </c>
      <c r="AL42" s="7">
        <v>4.08</v>
      </c>
      <c r="AM42">
        <v>1265.52</v>
      </c>
      <c r="AN42">
        <v>119.48</v>
      </c>
      <c r="AO42">
        <v>100.15</v>
      </c>
      <c r="AP42">
        <v>0</v>
      </c>
      <c r="AQ42">
        <v>10.4</v>
      </c>
      <c r="AR42">
        <v>8.86</v>
      </c>
      <c r="AS42">
        <v>0</v>
      </c>
      <c r="AT42">
        <f t="shared" si="46"/>
        <v>89.3</v>
      </c>
      <c r="AU42">
        <f t="shared" si="47"/>
        <v>65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10.69</v>
      </c>
      <c r="BB42">
        <v>4</v>
      </c>
      <c r="BC42">
        <v>2.47</v>
      </c>
      <c r="BH42">
        <v>0</v>
      </c>
      <c r="BI42">
        <v>2</v>
      </c>
      <c r="BJ42" t="s">
        <v>18</v>
      </c>
      <c r="BM42">
        <v>57</v>
      </c>
      <c r="BN42">
        <v>0</v>
      </c>
      <c r="BP42">
        <v>0</v>
      </c>
      <c r="BQ42">
        <v>3</v>
      </c>
      <c r="BR42">
        <v>0</v>
      </c>
      <c r="BS42">
        <v>10.69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89.3</v>
      </c>
      <c r="CA42">
        <v>65</v>
      </c>
      <c r="CF42">
        <v>0</v>
      </c>
      <c r="CG42">
        <v>0</v>
      </c>
      <c r="CM42">
        <v>0</v>
      </c>
      <c r="CO42">
        <v>0</v>
      </c>
      <c r="CP42">
        <f t="shared" si="48"/>
        <v>5907.54</v>
      </c>
      <c r="CQ42">
        <f t="shared" si="49"/>
        <v>10.0776</v>
      </c>
      <c r="CR42">
        <f t="shared" si="50"/>
        <v>2429.7984</v>
      </c>
      <c r="CS42">
        <f t="shared" si="51"/>
        <v>613.075776</v>
      </c>
      <c r="CT42">
        <f t="shared" si="52"/>
        <v>513.88968</v>
      </c>
      <c r="CU42">
        <f t="shared" si="53"/>
        <v>0</v>
      </c>
      <c r="CV42">
        <f t="shared" si="54"/>
        <v>4.992000000000001</v>
      </c>
      <c r="CW42">
        <f t="shared" si="55"/>
        <v>4.2528</v>
      </c>
      <c r="CX42">
        <f t="shared" si="56"/>
        <v>0</v>
      </c>
      <c r="CY42">
        <f t="shared" si="57"/>
        <v>2012.7594900000001</v>
      </c>
      <c r="CZ42">
        <f t="shared" si="58"/>
        <v>1465.0545000000002</v>
      </c>
      <c r="DE42" t="s">
        <v>19</v>
      </c>
      <c r="DF42" t="s">
        <v>19</v>
      </c>
      <c r="DG42" t="s">
        <v>19</v>
      </c>
      <c r="DI42" t="s">
        <v>19</v>
      </c>
      <c r="DJ42" t="s">
        <v>19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1010</v>
      </c>
      <c r="DV42" t="s">
        <v>17</v>
      </c>
      <c r="DW42" t="s">
        <v>17</v>
      </c>
      <c r="DX42">
        <v>1</v>
      </c>
      <c r="EE42">
        <v>7288685</v>
      </c>
      <c r="EF42">
        <v>3</v>
      </c>
      <c r="EG42" t="s">
        <v>20</v>
      </c>
      <c r="EH42">
        <v>0</v>
      </c>
      <c r="EJ42">
        <v>2</v>
      </c>
      <c r="EK42">
        <v>57</v>
      </c>
      <c r="EL42" t="s">
        <v>21</v>
      </c>
      <c r="EM42" t="s">
        <v>22</v>
      </c>
      <c r="EP42" t="s">
        <v>218</v>
      </c>
      <c r="EQ42">
        <v>0</v>
      </c>
      <c r="ER42">
        <v>1369.75</v>
      </c>
      <c r="ES42" s="7">
        <v>4.08</v>
      </c>
      <c r="ET42">
        <v>1265.52</v>
      </c>
      <c r="EU42">
        <v>119.48</v>
      </c>
      <c r="EV42">
        <v>100.15</v>
      </c>
      <c r="EW42">
        <v>10.4</v>
      </c>
      <c r="EX42">
        <v>8.86</v>
      </c>
    </row>
    <row r="43" spans="1:154" ht="12.75">
      <c r="A43">
        <v>17</v>
      </c>
      <c r="B43">
        <v>1</v>
      </c>
      <c r="C43">
        <f>ROW(SmtRes!A114)</f>
        <v>114</v>
      </c>
      <c r="D43">
        <f>ROW(EtalonRes!A110)</f>
        <v>110</v>
      </c>
      <c r="E43" t="s">
        <v>76</v>
      </c>
      <c r="F43" t="s">
        <v>15</v>
      </c>
      <c r="G43" t="s">
        <v>16</v>
      </c>
      <c r="H43" t="s">
        <v>17</v>
      </c>
      <c r="I43">
        <v>2</v>
      </c>
      <c r="J43">
        <v>0</v>
      </c>
      <c r="O43">
        <f t="shared" si="34"/>
        <v>14738.6</v>
      </c>
      <c r="P43">
        <f t="shared" si="35"/>
        <v>20.16</v>
      </c>
      <c r="Q43">
        <f t="shared" si="36"/>
        <v>12148.99</v>
      </c>
      <c r="R43">
        <f t="shared" si="37"/>
        <v>3065.38</v>
      </c>
      <c r="S43">
        <f t="shared" si="38"/>
        <v>2569.45</v>
      </c>
      <c r="T43">
        <f t="shared" si="39"/>
        <v>0</v>
      </c>
      <c r="U43">
        <f t="shared" si="40"/>
        <v>24.96</v>
      </c>
      <c r="V43">
        <f t="shared" si="41"/>
        <v>21.264</v>
      </c>
      <c r="W43">
        <f t="shared" si="42"/>
        <v>0</v>
      </c>
      <c r="X43">
        <f t="shared" si="43"/>
        <v>5031.9</v>
      </c>
      <c r="Y43">
        <f t="shared" si="44"/>
        <v>3662.64</v>
      </c>
      <c r="AA43">
        <v>0</v>
      </c>
      <c r="AB43">
        <f t="shared" si="45"/>
        <v>1642.884</v>
      </c>
      <c r="AC43">
        <f>(ES43)</f>
        <v>4.08</v>
      </c>
      <c r="AD43">
        <f>((ET43*1.2))</f>
        <v>1518.624</v>
      </c>
      <c r="AE43">
        <f>((EU43*1.2))</f>
        <v>143.376</v>
      </c>
      <c r="AF43">
        <f>((EV43*1.2))</f>
        <v>120.18</v>
      </c>
      <c r="AG43">
        <f>(AP43)</f>
        <v>0</v>
      </c>
      <c r="AH43">
        <f>((EW43*1.2))</f>
        <v>12.48</v>
      </c>
      <c r="AI43">
        <f>((EX43*1.2))</f>
        <v>10.632</v>
      </c>
      <c r="AJ43">
        <f>(AS43)</f>
        <v>0</v>
      </c>
      <c r="AK43" s="7">
        <v>1369.75</v>
      </c>
      <c r="AL43" s="7">
        <v>4.08</v>
      </c>
      <c r="AM43">
        <v>1265.52</v>
      </c>
      <c r="AN43">
        <v>119.48</v>
      </c>
      <c r="AO43">
        <v>100.15</v>
      </c>
      <c r="AP43">
        <v>0</v>
      </c>
      <c r="AQ43">
        <v>10.4</v>
      </c>
      <c r="AR43">
        <v>8.86</v>
      </c>
      <c r="AS43">
        <v>0</v>
      </c>
      <c r="AT43">
        <f t="shared" si="46"/>
        <v>89.3</v>
      </c>
      <c r="AU43">
        <f t="shared" si="47"/>
        <v>65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10.69</v>
      </c>
      <c r="BB43">
        <v>4</v>
      </c>
      <c r="BC43">
        <v>2.47</v>
      </c>
      <c r="BH43">
        <v>0</v>
      </c>
      <c r="BI43">
        <v>2</v>
      </c>
      <c r="BJ43" t="s">
        <v>18</v>
      </c>
      <c r="BM43">
        <v>57</v>
      </c>
      <c r="BN43">
        <v>0</v>
      </c>
      <c r="BP43">
        <v>0</v>
      </c>
      <c r="BQ43">
        <v>3</v>
      </c>
      <c r="BR43">
        <v>0</v>
      </c>
      <c r="BS43">
        <v>10.69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89.3</v>
      </c>
      <c r="CA43">
        <v>65</v>
      </c>
      <c r="CF43">
        <v>0</v>
      </c>
      <c r="CG43">
        <v>0</v>
      </c>
      <c r="CM43">
        <v>0</v>
      </c>
      <c r="CO43">
        <v>0</v>
      </c>
      <c r="CP43">
        <f t="shared" si="48"/>
        <v>14738.599999999999</v>
      </c>
      <c r="CQ43">
        <f t="shared" si="49"/>
        <v>10.0776</v>
      </c>
      <c r="CR43">
        <f t="shared" si="50"/>
        <v>6074.496</v>
      </c>
      <c r="CS43">
        <f t="shared" si="51"/>
        <v>1532.6894399999999</v>
      </c>
      <c r="CT43">
        <f t="shared" si="52"/>
        <v>1284.7242</v>
      </c>
      <c r="CU43">
        <f t="shared" si="53"/>
        <v>0</v>
      </c>
      <c r="CV43">
        <f t="shared" si="54"/>
        <v>12.48</v>
      </c>
      <c r="CW43">
        <f t="shared" si="55"/>
        <v>10.632</v>
      </c>
      <c r="CX43">
        <f t="shared" si="56"/>
        <v>0</v>
      </c>
      <c r="CY43">
        <f t="shared" si="57"/>
        <v>5031.90319</v>
      </c>
      <c r="CZ43">
        <f t="shared" si="58"/>
        <v>3662.6395</v>
      </c>
      <c r="DE43" t="s">
        <v>24</v>
      </c>
      <c r="DF43" t="s">
        <v>24</v>
      </c>
      <c r="DG43" t="s">
        <v>24</v>
      </c>
      <c r="DI43" t="s">
        <v>24</v>
      </c>
      <c r="DJ43" t="s">
        <v>24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1010</v>
      </c>
      <c r="DV43" t="s">
        <v>17</v>
      </c>
      <c r="DW43" t="s">
        <v>17</v>
      </c>
      <c r="DX43">
        <v>1</v>
      </c>
      <c r="EE43">
        <v>7288685</v>
      </c>
      <c r="EF43">
        <v>3</v>
      </c>
      <c r="EG43" t="s">
        <v>20</v>
      </c>
      <c r="EH43">
        <v>0</v>
      </c>
      <c r="EJ43">
        <v>2</v>
      </c>
      <c r="EK43">
        <v>57</v>
      </c>
      <c r="EL43" t="s">
        <v>21</v>
      </c>
      <c r="EM43" t="s">
        <v>22</v>
      </c>
      <c r="EP43" t="s">
        <v>218</v>
      </c>
      <c r="EQ43">
        <v>0</v>
      </c>
      <c r="ER43">
        <v>1369.75</v>
      </c>
      <c r="ES43" s="7">
        <v>4.08</v>
      </c>
      <c r="ET43">
        <v>1265.52</v>
      </c>
      <c r="EU43">
        <v>119.48</v>
      </c>
      <c r="EV43">
        <v>100.15</v>
      </c>
      <c r="EW43">
        <v>10.4</v>
      </c>
      <c r="EX43">
        <v>8.86</v>
      </c>
    </row>
    <row r="44" spans="1:154" ht="12.75">
      <c r="A44">
        <v>18</v>
      </c>
      <c r="B44">
        <v>1</v>
      </c>
      <c r="C44">
        <v>114</v>
      </c>
      <c r="E44" t="s">
        <v>77</v>
      </c>
      <c r="F44" t="s">
        <v>26</v>
      </c>
      <c r="G44" t="s">
        <v>27</v>
      </c>
      <c r="H44" t="s">
        <v>17</v>
      </c>
      <c r="I44">
        <f>I43*J44</f>
        <v>2</v>
      </c>
      <c r="J44">
        <v>1</v>
      </c>
      <c r="O44">
        <f t="shared" si="34"/>
        <v>3389.84</v>
      </c>
      <c r="P44">
        <f t="shared" si="35"/>
        <v>3389.84</v>
      </c>
      <c r="Q44">
        <f t="shared" si="36"/>
        <v>0</v>
      </c>
      <c r="R44">
        <f t="shared" si="37"/>
        <v>0</v>
      </c>
      <c r="S44">
        <f t="shared" si="38"/>
        <v>0</v>
      </c>
      <c r="T44">
        <f t="shared" si="39"/>
        <v>0</v>
      </c>
      <c r="U44">
        <f t="shared" si="40"/>
        <v>0</v>
      </c>
      <c r="V44">
        <f t="shared" si="41"/>
        <v>0</v>
      </c>
      <c r="W44">
        <f t="shared" si="42"/>
        <v>0</v>
      </c>
      <c r="X44">
        <f t="shared" si="43"/>
        <v>0</v>
      </c>
      <c r="Y44">
        <f t="shared" si="44"/>
        <v>0</v>
      </c>
      <c r="AA44">
        <v>0</v>
      </c>
      <c r="AB44">
        <f t="shared" si="45"/>
        <v>1694.92</v>
      </c>
      <c r="AC44">
        <f aca="true" t="shared" si="60" ref="AC44:AJ44">AL44</f>
        <v>1694.92</v>
      </c>
      <c r="AD44">
        <f t="shared" si="60"/>
        <v>0</v>
      </c>
      <c r="AE44">
        <f t="shared" si="60"/>
        <v>0</v>
      </c>
      <c r="AF44">
        <f t="shared" si="60"/>
        <v>0</v>
      </c>
      <c r="AG44">
        <f t="shared" si="60"/>
        <v>0</v>
      </c>
      <c r="AH44">
        <f t="shared" si="60"/>
        <v>0</v>
      </c>
      <c r="AI44">
        <f t="shared" si="60"/>
        <v>0</v>
      </c>
      <c r="AJ44">
        <f t="shared" si="60"/>
        <v>0</v>
      </c>
      <c r="AK44" s="7">
        <v>1694.92</v>
      </c>
      <c r="AL44" s="7">
        <f>AK44</f>
        <v>1694.92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f t="shared" si="46"/>
        <v>89.3</v>
      </c>
      <c r="AU44">
        <f t="shared" si="47"/>
        <v>65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10.69</v>
      </c>
      <c r="BB44">
        <v>4</v>
      </c>
      <c r="BC44">
        <v>1</v>
      </c>
      <c r="BH44">
        <v>3</v>
      </c>
      <c r="BI44">
        <v>2</v>
      </c>
      <c r="BM44">
        <v>57</v>
      </c>
      <c r="BN44">
        <v>0</v>
      </c>
      <c r="BP44">
        <v>0</v>
      </c>
      <c r="BQ44">
        <v>3</v>
      </c>
      <c r="BR44">
        <v>0</v>
      </c>
      <c r="BS44">
        <v>10.69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89.3</v>
      </c>
      <c r="CA44">
        <v>65</v>
      </c>
      <c r="CF44">
        <v>0</v>
      </c>
      <c r="CG44">
        <v>0</v>
      </c>
      <c r="CM44">
        <v>0</v>
      </c>
      <c r="CO44">
        <v>0</v>
      </c>
      <c r="CP44">
        <f t="shared" si="48"/>
        <v>3389.84</v>
      </c>
      <c r="CQ44">
        <f t="shared" si="49"/>
        <v>1694.92</v>
      </c>
      <c r="CR44">
        <f t="shared" si="50"/>
        <v>0</v>
      </c>
      <c r="CS44">
        <f t="shared" si="51"/>
        <v>0</v>
      </c>
      <c r="CT44">
        <f t="shared" si="52"/>
        <v>0</v>
      </c>
      <c r="CU44">
        <f t="shared" si="53"/>
        <v>0</v>
      </c>
      <c r="CV44">
        <f t="shared" si="54"/>
        <v>0</v>
      </c>
      <c r="CW44">
        <f t="shared" si="55"/>
        <v>0</v>
      </c>
      <c r="CX44">
        <f t="shared" si="56"/>
        <v>0</v>
      </c>
      <c r="CY44">
        <f t="shared" si="57"/>
        <v>0</v>
      </c>
      <c r="CZ44">
        <f t="shared" si="58"/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1010</v>
      </c>
      <c r="DV44" t="s">
        <v>17</v>
      </c>
      <c r="DW44" t="s">
        <v>17</v>
      </c>
      <c r="DX44">
        <v>1</v>
      </c>
      <c r="EE44">
        <v>7288685</v>
      </c>
      <c r="EF44">
        <v>3</v>
      </c>
      <c r="EG44" t="s">
        <v>20</v>
      </c>
      <c r="EH44">
        <v>0</v>
      </c>
      <c r="EJ44">
        <v>2</v>
      </c>
      <c r="EK44">
        <v>57</v>
      </c>
      <c r="EL44" t="s">
        <v>21</v>
      </c>
      <c r="EM44" t="s">
        <v>22</v>
      </c>
      <c r="EQ44">
        <v>0</v>
      </c>
      <c r="ER44">
        <v>0</v>
      </c>
      <c r="ES44" s="7">
        <f>AL44</f>
        <v>1694.92</v>
      </c>
      <c r="ET44">
        <v>0</v>
      </c>
      <c r="EU44">
        <v>0</v>
      </c>
      <c r="EV44">
        <v>0</v>
      </c>
      <c r="EW44">
        <v>0</v>
      </c>
      <c r="EX44">
        <v>0</v>
      </c>
    </row>
    <row r="45" spans="1:154" ht="12.75">
      <c r="A45">
        <v>17</v>
      </c>
      <c r="B45">
        <v>1</v>
      </c>
      <c r="C45">
        <f>ROW(SmtRes!A129)</f>
        <v>129</v>
      </c>
      <c r="D45">
        <f>ROW(EtalonRes!A125)</f>
        <v>125</v>
      </c>
      <c r="E45" t="s">
        <v>35</v>
      </c>
      <c r="F45" t="s">
        <v>29</v>
      </c>
      <c r="G45" t="s">
        <v>30</v>
      </c>
      <c r="H45" t="s">
        <v>31</v>
      </c>
      <c r="I45">
        <v>0.3</v>
      </c>
      <c r="J45">
        <v>0</v>
      </c>
      <c r="O45">
        <f t="shared" si="34"/>
        <v>2477.56</v>
      </c>
      <c r="P45">
        <f t="shared" si="35"/>
        <v>165.84</v>
      </c>
      <c r="Q45">
        <f t="shared" si="36"/>
        <v>1569.04</v>
      </c>
      <c r="R45">
        <f t="shared" si="37"/>
        <v>298.91</v>
      </c>
      <c r="S45">
        <f t="shared" si="38"/>
        <v>742.68</v>
      </c>
      <c r="T45">
        <f t="shared" si="39"/>
        <v>0</v>
      </c>
      <c r="U45">
        <f t="shared" si="40"/>
        <v>7.2144</v>
      </c>
      <c r="V45">
        <f t="shared" si="41"/>
        <v>2.9808</v>
      </c>
      <c r="W45">
        <f t="shared" si="42"/>
        <v>0</v>
      </c>
      <c r="X45">
        <f t="shared" si="43"/>
        <v>930.14</v>
      </c>
      <c r="Y45">
        <f t="shared" si="44"/>
        <v>677.03</v>
      </c>
      <c r="AA45">
        <v>0</v>
      </c>
      <c r="AB45">
        <f t="shared" si="45"/>
        <v>1679.3444000000002</v>
      </c>
      <c r="AC45">
        <f aca="true" t="shared" si="61" ref="AC45:AC55">(ES45)</f>
        <v>202.49</v>
      </c>
      <c r="AD45">
        <f>((ET45*1.2*0.4))</f>
        <v>1245.2736000000002</v>
      </c>
      <c r="AE45">
        <f>((EU45*1.2*0.4))</f>
        <v>93.2064</v>
      </c>
      <c r="AF45">
        <f>((EV45*1.2*0.4))</f>
        <v>231.5808</v>
      </c>
      <c r="AG45">
        <f aca="true" t="shared" si="62" ref="AG45:AG55">(AP45)</f>
        <v>0</v>
      </c>
      <c r="AH45">
        <f>((EW45*1.2*0.4))</f>
        <v>24.048000000000002</v>
      </c>
      <c r="AI45">
        <f>((EX45*1.2*0.4))</f>
        <v>9.936</v>
      </c>
      <c r="AJ45">
        <f aca="true" t="shared" si="63" ref="AJ45:AJ55">(AS45)</f>
        <v>0</v>
      </c>
      <c r="AK45" s="7">
        <v>3279.27</v>
      </c>
      <c r="AL45" s="7">
        <v>202.49</v>
      </c>
      <c r="AM45">
        <v>2594.32</v>
      </c>
      <c r="AN45">
        <v>194.18</v>
      </c>
      <c r="AO45">
        <v>482.46</v>
      </c>
      <c r="AP45">
        <v>0</v>
      </c>
      <c r="AQ45">
        <v>50.1</v>
      </c>
      <c r="AR45">
        <v>20.7</v>
      </c>
      <c r="AS45">
        <v>0</v>
      </c>
      <c r="AT45">
        <f t="shared" si="46"/>
        <v>89.3</v>
      </c>
      <c r="AU45">
        <f t="shared" si="47"/>
        <v>65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10.69</v>
      </c>
      <c r="BB45">
        <v>4.2</v>
      </c>
      <c r="BC45">
        <v>2.73</v>
      </c>
      <c r="BH45">
        <v>0</v>
      </c>
      <c r="BI45">
        <v>2</v>
      </c>
      <c r="BJ45" t="s">
        <v>32</v>
      </c>
      <c r="BM45">
        <v>57</v>
      </c>
      <c r="BN45">
        <v>0</v>
      </c>
      <c r="BP45">
        <v>0</v>
      </c>
      <c r="BQ45">
        <v>3</v>
      </c>
      <c r="BR45">
        <v>0</v>
      </c>
      <c r="BS45">
        <v>10.69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89.3</v>
      </c>
      <c r="CA45">
        <v>65</v>
      </c>
      <c r="CF45">
        <v>0</v>
      </c>
      <c r="CG45">
        <v>0</v>
      </c>
      <c r="CM45">
        <v>0</v>
      </c>
      <c r="CO45">
        <v>0</v>
      </c>
      <c r="CP45">
        <f t="shared" si="48"/>
        <v>2477.56</v>
      </c>
      <c r="CQ45">
        <f t="shared" si="49"/>
        <v>552.7977000000001</v>
      </c>
      <c r="CR45">
        <f t="shared" si="50"/>
        <v>5230.149120000001</v>
      </c>
      <c r="CS45">
        <f t="shared" si="51"/>
        <v>996.376416</v>
      </c>
      <c r="CT45">
        <f t="shared" si="52"/>
        <v>2475.598752</v>
      </c>
      <c r="CU45">
        <f t="shared" si="53"/>
        <v>0</v>
      </c>
      <c r="CV45">
        <f t="shared" si="54"/>
        <v>24.048000000000002</v>
      </c>
      <c r="CW45">
        <f t="shared" si="55"/>
        <v>9.936</v>
      </c>
      <c r="CX45">
        <f t="shared" si="56"/>
        <v>0</v>
      </c>
      <c r="CY45">
        <f t="shared" si="57"/>
        <v>930.13987</v>
      </c>
      <c r="CZ45">
        <f t="shared" si="58"/>
        <v>677.0334999999999</v>
      </c>
      <c r="DE45" t="s">
        <v>19</v>
      </c>
      <c r="DF45" t="s">
        <v>19</v>
      </c>
      <c r="DG45" t="s">
        <v>19</v>
      </c>
      <c r="DI45" t="s">
        <v>19</v>
      </c>
      <c r="DJ45" t="s">
        <v>19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1003</v>
      </c>
      <c r="DV45" t="s">
        <v>31</v>
      </c>
      <c r="DW45" t="s">
        <v>33</v>
      </c>
      <c r="DX45">
        <v>100</v>
      </c>
      <c r="EE45">
        <v>7288685</v>
      </c>
      <c r="EF45">
        <v>3</v>
      </c>
      <c r="EG45" t="s">
        <v>20</v>
      </c>
      <c r="EH45">
        <v>0</v>
      </c>
      <c r="EJ45">
        <v>2</v>
      </c>
      <c r="EK45">
        <v>57</v>
      </c>
      <c r="EL45" t="s">
        <v>21</v>
      </c>
      <c r="EM45" t="s">
        <v>22</v>
      </c>
      <c r="EP45" t="s">
        <v>34</v>
      </c>
      <c r="EQ45">
        <v>0</v>
      </c>
      <c r="ER45">
        <v>3279.27</v>
      </c>
      <c r="ES45" s="7">
        <v>202.49</v>
      </c>
      <c r="ET45">
        <v>2594.32</v>
      </c>
      <c r="EU45">
        <v>194.18</v>
      </c>
      <c r="EV45">
        <v>482.46</v>
      </c>
      <c r="EW45">
        <v>50.1</v>
      </c>
      <c r="EX45">
        <v>20.7</v>
      </c>
    </row>
    <row r="46" spans="1:154" ht="12.75">
      <c r="A46">
        <v>17</v>
      </c>
      <c r="B46">
        <v>1</v>
      </c>
      <c r="C46">
        <f>ROW(SmtRes!A144)</f>
        <v>144</v>
      </c>
      <c r="D46">
        <f>ROW(EtalonRes!A140)</f>
        <v>140</v>
      </c>
      <c r="E46" t="s">
        <v>36</v>
      </c>
      <c r="F46" t="s">
        <v>29</v>
      </c>
      <c r="G46" t="s">
        <v>30</v>
      </c>
      <c r="H46" t="s">
        <v>31</v>
      </c>
      <c r="I46">
        <v>0.3</v>
      </c>
      <c r="J46">
        <v>0</v>
      </c>
      <c r="O46">
        <f t="shared" si="34"/>
        <v>5945.15</v>
      </c>
      <c r="P46">
        <f t="shared" si="35"/>
        <v>165.84</v>
      </c>
      <c r="Q46">
        <f t="shared" si="36"/>
        <v>3922.61</v>
      </c>
      <c r="R46">
        <f t="shared" si="37"/>
        <v>747.28</v>
      </c>
      <c r="S46">
        <f t="shared" si="38"/>
        <v>1856.7</v>
      </c>
      <c r="T46">
        <f t="shared" si="39"/>
        <v>0</v>
      </c>
      <c r="U46">
        <f t="shared" si="40"/>
        <v>18.035999999999998</v>
      </c>
      <c r="V46">
        <f t="shared" si="41"/>
        <v>7.452</v>
      </c>
      <c r="W46">
        <f t="shared" si="42"/>
        <v>0</v>
      </c>
      <c r="X46">
        <f t="shared" si="43"/>
        <v>2325.35</v>
      </c>
      <c r="Y46">
        <f t="shared" si="44"/>
        <v>1692.59</v>
      </c>
      <c r="AA46">
        <v>0</v>
      </c>
      <c r="AB46">
        <f t="shared" si="45"/>
        <v>3894.626</v>
      </c>
      <c r="AC46">
        <f t="shared" si="61"/>
        <v>202.49</v>
      </c>
      <c r="AD46">
        <f>((ET46*1.2))</f>
        <v>3113.184</v>
      </c>
      <c r="AE46">
        <f>((EU46*1.2))</f>
        <v>233.016</v>
      </c>
      <c r="AF46">
        <f>((EV46*1.2))</f>
        <v>578.952</v>
      </c>
      <c r="AG46">
        <f t="shared" si="62"/>
        <v>0</v>
      </c>
      <c r="AH46">
        <f>((EW46*1.2))</f>
        <v>60.12</v>
      </c>
      <c r="AI46">
        <f>((EX46*1.2))</f>
        <v>24.84</v>
      </c>
      <c r="AJ46">
        <f t="shared" si="63"/>
        <v>0</v>
      </c>
      <c r="AK46" s="7">
        <v>3279.27</v>
      </c>
      <c r="AL46" s="7">
        <v>202.49</v>
      </c>
      <c r="AM46">
        <v>2594.32</v>
      </c>
      <c r="AN46">
        <v>194.18</v>
      </c>
      <c r="AO46">
        <v>482.46</v>
      </c>
      <c r="AP46">
        <v>0</v>
      </c>
      <c r="AQ46">
        <v>50.1</v>
      </c>
      <c r="AR46">
        <v>20.7</v>
      </c>
      <c r="AS46">
        <v>0</v>
      </c>
      <c r="AT46">
        <f t="shared" si="46"/>
        <v>89.3</v>
      </c>
      <c r="AU46">
        <f t="shared" si="47"/>
        <v>65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10.69</v>
      </c>
      <c r="BB46">
        <v>4.2</v>
      </c>
      <c r="BC46">
        <v>2.73</v>
      </c>
      <c r="BH46">
        <v>0</v>
      </c>
      <c r="BI46">
        <v>2</v>
      </c>
      <c r="BJ46" t="s">
        <v>32</v>
      </c>
      <c r="BM46">
        <v>57</v>
      </c>
      <c r="BN46">
        <v>0</v>
      </c>
      <c r="BP46">
        <v>0</v>
      </c>
      <c r="BQ46">
        <v>3</v>
      </c>
      <c r="BR46">
        <v>0</v>
      </c>
      <c r="BS46">
        <v>10.69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89.3</v>
      </c>
      <c r="CA46">
        <v>65</v>
      </c>
      <c r="CF46">
        <v>0</v>
      </c>
      <c r="CG46">
        <v>0</v>
      </c>
      <c r="CM46">
        <v>0</v>
      </c>
      <c r="CO46">
        <v>0</v>
      </c>
      <c r="CP46">
        <f t="shared" si="48"/>
        <v>5945.150000000001</v>
      </c>
      <c r="CQ46">
        <f t="shared" si="49"/>
        <v>552.7977000000001</v>
      </c>
      <c r="CR46">
        <f t="shared" si="50"/>
        <v>13075.372800000001</v>
      </c>
      <c r="CS46">
        <f t="shared" si="51"/>
        <v>2490.9410399999997</v>
      </c>
      <c r="CT46">
        <f t="shared" si="52"/>
        <v>6188.99688</v>
      </c>
      <c r="CU46">
        <f t="shared" si="53"/>
        <v>0</v>
      </c>
      <c r="CV46">
        <f t="shared" si="54"/>
        <v>60.12</v>
      </c>
      <c r="CW46">
        <f t="shared" si="55"/>
        <v>24.84</v>
      </c>
      <c r="CX46">
        <f t="shared" si="56"/>
        <v>0</v>
      </c>
      <c r="CY46">
        <f t="shared" si="57"/>
        <v>2325.35414</v>
      </c>
      <c r="CZ46">
        <f t="shared" si="58"/>
        <v>1692.5870000000002</v>
      </c>
      <c r="DE46" t="s">
        <v>24</v>
      </c>
      <c r="DF46" t="s">
        <v>24</v>
      </c>
      <c r="DG46" t="s">
        <v>24</v>
      </c>
      <c r="DI46" t="s">
        <v>24</v>
      </c>
      <c r="DJ46" t="s">
        <v>24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1003</v>
      </c>
      <c r="DV46" t="s">
        <v>31</v>
      </c>
      <c r="DW46" t="s">
        <v>33</v>
      </c>
      <c r="DX46">
        <v>100</v>
      </c>
      <c r="EE46">
        <v>7288685</v>
      </c>
      <c r="EF46">
        <v>3</v>
      </c>
      <c r="EG46" t="s">
        <v>20</v>
      </c>
      <c r="EH46">
        <v>0</v>
      </c>
      <c r="EJ46">
        <v>2</v>
      </c>
      <c r="EK46">
        <v>57</v>
      </c>
      <c r="EL46" t="s">
        <v>21</v>
      </c>
      <c r="EM46" t="s">
        <v>22</v>
      </c>
      <c r="EP46" t="s">
        <v>34</v>
      </c>
      <c r="EQ46">
        <v>0</v>
      </c>
      <c r="ER46">
        <v>3279.27</v>
      </c>
      <c r="ES46" s="7">
        <v>202.49</v>
      </c>
      <c r="ET46">
        <v>2594.32</v>
      </c>
      <c r="EU46">
        <v>194.18</v>
      </c>
      <c r="EV46">
        <v>482.46</v>
      </c>
      <c r="EW46">
        <v>50.1</v>
      </c>
      <c r="EX46">
        <v>20.7</v>
      </c>
    </row>
    <row r="47" spans="1:154" ht="12.75">
      <c r="A47">
        <v>17</v>
      </c>
      <c r="B47">
        <v>1</v>
      </c>
      <c r="C47">
        <f>ROW(SmtRes!A155)</f>
        <v>155</v>
      </c>
      <c r="D47">
        <f>ROW(EtalonRes!A151)</f>
        <v>151</v>
      </c>
      <c r="E47" t="s">
        <v>42</v>
      </c>
      <c r="F47" t="s">
        <v>78</v>
      </c>
      <c r="G47" t="s">
        <v>79</v>
      </c>
      <c r="H47" t="s">
        <v>39</v>
      </c>
      <c r="I47">
        <v>0.2</v>
      </c>
      <c r="J47">
        <v>0</v>
      </c>
      <c r="O47">
        <f t="shared" si="34"/>
        <v>10510.33</v>
      </c>
      <c r="P47">
        <f t="shared" si="35"/>
        <v>9678.29</v>
      </c>
      <c r="Q47">
        <f t="shared" si="36"/>
        <v>217.33</v>
      </c>
      <c r="R47">
        <f t="shared" si="37"/>
        <v>24.11</v>
      </c>
      <c r="S47">
        <f t="shared" si="38"/>
        <v>614.71</v>
      </c>
      <c r="T47">
        <f t="shared" si="39"/>
        <v>0</v>
      </c>
      <c r="U47">
        <f t="shared" si="40"/>
        <v>5.9712000000000005</v>
      </c>
      <c r="V47">
        <f t="shared" si="41"/>
        <v>0.33408000000000004</v>
      </c>
      <c r="W47">
        <f t="shared" si="42"/>
        <v>0</v>
      </c>
      <c r="X47">
        <f t="shared" si="43"/>
        <v>570.47</v>
      </c>
      <c r="Y47">
        <f t="shared" si="44"/>
        <v>415.23</v>
      </c>
      <c r="AA47">
        <v>0</v>
      </c>
      <c r="AB47">
        <f t="shared" si="45"/>
        <v>16831.8888</v>
      </c>
      <c r="AC47">
        <f t="shared" si="61"/>
        <v>16293.42</v>
      </c>
      <c r="AD47">
        <f>((ET47*1.2*0.4))</f>
        <v>250.95360000000002</v>
      </c>
      <c r="AE47">
        <f>((EU47*1.2*0.4))</f>
        <v>11.2752</v>
      </c>
      <c r="AF47">
        <f>((EV47*1.2*0.4))</f>
        <v>287.5152</v>
      </c>
      <c r="AG47">
        <f t="shared" si="62"/>
        <v>0</v>
      </c>
      <c r="AH47">
        <f>((EW47*1.2*0.4))</f>
        <v>29.856</v>
      </c>
      <c r="AI47">
        <f>((EX47*1.2*0.4))</f>
        <v>1.6704</v>
      </c>
      <c r="AJ47">
        <f t="shared" si="63"/>
        <v>0</v>
      </c>
      <c r="AK47" s="7">
        <v>17415.23</v>
      </c>
      <c r="AL47" s="7">
        <v>16293.42</v>
      </c>
      <c r="AM47">
        <v>522.82</v>
      </c>
      <c r="AN47">
        <v>23.49</v>
      </c>
      <c r="AO47">
        <v>598.99</v>
      </c>
      <c r="AP47">
        <v>0</v>
      </c>
      <c r="AQ47">
        <v>62.2</v>
      </c>
      <c r="AR47">
        <v>3.48</v>
      </c>
      <c r="AS47">
        <v>0</v>
      </c>
      <c r="AT47">
        <f t="shared" si="46"/>
        <v>89.3</v>
      </c>
      <c r="AU47">
        <f t="shared" si="47"/>
        <v>65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10.69</v>
      </c>
      <c r="BB47">
        <v>4.33</v>
      </c>
      <c r="BC47">
        <v>2.97</v>
      </c>
      <c r="BH47">
        <v>0</v>
      </c>
      <c r="BI47">
        <v>2</v>
      </c>
      <c r="BJ47" t="s">
        <v>80</v>
      </c>
      <c r="BM47">
        <v>57</v>
      </c>
      <c r="BN47">
        <v>0</v>
      </c>
      <c r="BP47">
        <v>0</v>
      </c>
      <c r="BQ47">
        <v>3</v>
      </c>
      <c r="BR47">
        <v>0</v>
      </c>
      <c r="BS47">
        <v>10.69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89.3</v>
      </c>
      <c r="CA47">
        <v>65</v>
      </c>
      <c r="CF47">
        <v>0</v>
      </c>
      <c r="CG47">
        <v>0</v>
      </c>
      <c r="CM47">
        <v>0</v>
      </c>
      <c r="CO47">
        <v>0</v>
      </c>
      <c r="CP47">
        <f t="shared" si="48"/>
        <v>10510.330000000002</v>
      </c>
      <c r="CQ47">
        <f t="shared" si="49"/>
        <v>48391.45740000001</v>
      </c>
      <c r="CR47">
        <f t="shared" si="50"/>
        <v>1086.6290880000001</v>
      </c>
      <c r="CS47">
        <f t="shared" si="51"/>
        <v>120.531888</v>
      </c>
      <c r="CT47">
        <f t="shared" si="52"/>
        <v>3073.537488</v>
      </c>
      <c r="CU47">
        <f t="shared" si="53"/>
        <v>0</v>
      </c>
      <c r="CV47">
        <f t="shared" si="54"/>
        <v>29.856</v>
      </c>
      <c r="CW47">
        <f t="shared" si="55"/>
        <v>1.6704</v>
      </c>
      <c r="CX47">
        <f t="shared" si="56"/>
        <v>0</v>
      </c>
      <c r="CY47">
        <f t="shared" si="57"/>
        <v>570.46626</v>
      </c>
      <c r="CZ47">
        <f t="shared" si="58"/>
        <v>415.233</v>
      </c>
      <c r="DE47" t="s">
        <v>19</v>
      </c>
      <c r="DF47" t="s">
        <v>19</v>
      </c>
      <c r="DG47" t="s">
        <v>19</v>
      </c>
      <c r="DI47" t="s">
        <v>19</v>
      </c>
      <c r="DJ47" t="s">
        <v>19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1009</v>
      </c>
      <c r="DV47" t="s">
        <v>39</v>
      </c>
      <c r="DW47" t="s">
        <v>39</v>
      </c>
      <c r="DX47">
        <v>1000</v>
      </c>
      <c r="EE47">
        <v>7288685</v>
      </c>
      <c r="EF47">
        <v>3</v>
      </c>
      <c r="EG47" t="s">
        <v>20</v>
      </c>
      <c r="EH47">
        <v>0</v>
      </c>
      <c r="EJ47">
        <v>2</v>
      </c>
      <c r="EK47">
        <v>57</v>
      </c>
      <c r="EL47" t="s">
        <v>21</v>
      </c>
      <c r="EM47" t="s">
        <v>22</v>
      </c>
      <c r="EP47" t="s">
        <v>81</v>
      </c>
      <c r="EQ47">
        <v>0</v>
      </c>
      <c r="ER47">
        <v>17415.23</v>
      </c>
      <c r="ES47" s="7">
        <v>16293.42</v>
      </c>
      <c r="ET47">
        <v>522.82</v>
      </c>
      <c r="EU47">
        <v>23.49</v>
      </c>
      <c r="EV47">
        <v>598.99</v>
      </c>
      <c r="EW47">
        <v>62.2</v>
      </c>
      <c r="EX47">
        <v>3.48</v>
      </c>
    </row>
    <row r="48" spans="1:154" ht="12.75">
      <c r="A48">
        <v>17</v>
      </c>
      <c r="B48">
        <v>1</v>
      </c>
      <c r="C48">
        <f>ROW(SmtRes!A166)</f>
        <v>166</v>
      </c>
      <c r="D48">
        <f>ROW(EtalonRes!A162)</f>
        <v>162</v>
      </c>
      <c r="E48" t="s">
        <v>43</v>
      </c>
      <c r="F48" t="s">
        <v>78</v>
      </c>
      <c r="G48" t="s">
        <v>79</v>
      </c>
      <c r="H48" t="s">
        <v>39</v>
      </c>
      <c r="I48">
        <v>0.2</v>
      </c>
      <c r="J48">
        <v>0</v>
      </c>
      <c r="O48">
        <f t="shared" si="34"/>
        <v>11758.37</v>
      </c>
      <c r="P48">
        <f t="shared" si="35"/>
        <v>9678.29</v>
      </c>
      <c r="Q48">
        <f t="shared" si="36"/>
        <v>543.31</v>
      </c>
      <c r="R48">
        <f t="shared" si="37"/>
        <v>60.27</v>
      </c>
      <c r="S48">
        <f t="shared" si="38"/>
        <v>1536.77</v>
      </c>
      <c r="T48">
        <f t="shared" si="39"/>
        <v>0</v>
      </c>
      <c r="U48">
        <f t="shared" si="40"/>
        <v>14.928</v>
      </c>
      <c r="V48">
        <f t="shared" si="41"/>
        <v>0.8352</v>
      </c>
      <c r="W48">
        <f t="shared" si="42"/>
        <v>0</v>
      </c>
      <c r="X48">
        <f t="shared" si="43"/>
        <v>1426.16</v>
      </c>
      <c r="Y48">
        <f t="shared" si="44"/>
        <v>1038.08</v>
      </c>
      <c r="AA48">
        <v>0</v>
      </c>
      <c r="AB48">
        <f t="shared" si="45"/>
        <v>17639.592</v>
      </c>
      <c r="AC48">
        <f t="shared" si="61"/>
        <v>16293.42</v>
      </c>
      <c r="AD48">
        <f aca="true" t="shared" si="64" ref="AD48:AF52">((ET48*1.2))</f>
        <v>627.384</v>
      </c>
      <c r="AE48">
        <f t="shared" si="64"/>
        <v>28.188</v>
      </c>
      <c r="AF48">
        <f t="shared" si="64"/>
        <v>718.788</v>
      </c>
      <c r="AG48">
        <f t="shared" si="62"/>
        <v>0</v>
      </c>
      <c r="AH48">
        <f aca="true" t="shared" si="65" ref="AH48:AI52">((EW48*1.2))</f>
        <v>74.64</v>
      </c>
      <c r="AI48">
        <f t="shared" si="65"/>
        <v>4.176</v>
      </c>
      <c r="AJ48">
        <f t="shared" si="63"/>
        <v>0</v>
      </c>
      <c r="AK48" s="7">
        <v>17415.23</v>
      </c>
      <c r="AL48" s="7">
        <v>16293.42</v>
      </c>
      <c r="AM48">
        <v>522.82</v>
      </c>
      <c r="AN48">
        <v>23.49</v>
      </c>
      <c r="AO48">
        <v>598.99</v>
      </c>
      <c r="AP48">
        <v>0</v>
      </c>
      <c r="AQ48">
        <v>62.2</v>
      </c>
      <c r="AR48">
        <v>3.48</v>
      </c>
      <c r="AS48">
        <v>0</v>
      </c>
      <c r="AT48">
        <f t="shared" si="46"/>
        <v>89.3</v>
      </c>
      <c r="AU48">
        <f t="shared" si="47"/>
        <v>65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10.69</v>
      </c>
      <c r="BB48">
        <v>4.33</v>
      </c>
      <c r="BC48">
        <v>2.97</v>
      </c>
      <c r="BH48">
        <v>0</v>
      </c>
      <c r="BI48">
        <v>2</v>
      </c>
      <c r="BJ48" t="s">
        <v>80</v>
      </c>
      <c r="BM48">
        <v>57</v>
      </c>
      <c r="BN48">
        <v>0</v>
      </c>
      <c r="BP48">
        <v>0</v>
      </c>
      <c r="BQ48">
        <v>3</v>
      </c>
      <c r="BR48">
        <v>0</v>
      </c>
      <c r="BS48">
        <v>10.69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89.3</v>
      </c>
      <c r="CA48">
        <v>65</v>
      </c>
      <c r="CF48">
        <v>0</v>
      </c>
      <c r="CG48">
        <v>0</v>
      </c>
      <c r="CM48">
        <v>0</v>
      </c>
      <c r="CO48">
        <v>0</v>
      </c>
      <c r="CP48">
        <f t="shared" si="48"/>
        <v>11758.37</v>
      </c>
      <c r="CQ48">
        <f t="shared" si="49"/>
        <v>48391.45740000001</v>
      </c>
      <c r="CR48">
        <f t="shared" si="50"/>
        <v>2716.57272</v>
      </c>
      <c r="CS48">
        <f t="shared" si="51"/>
        <v>301.32971999999995</v>
      </c>
      <c r="CT48">
        <f t="shared" si="52"/>
        <v>7683.84372</v>
      </c>
      <c r="CU48">
        <f t="shared" si="53"/>
        <v>0</v>
      </c>
      <c r="CV48">
        <f t="shared" si="54"/>
        <v>74.64</v>
      </c>
      <c r="CW48">
        <f t="shared" si="55"/>
        <v>4.176</v>
      </c>
      <c r="CX48">
        <f t="shared" si="56"/>
        <v>0</v>
      </c>
      <c r="CY48">
        <f t="shared" si="57"/>
        <v>1426.15672</v>
      </c>
      <c r="CZ48">
        <f t="shared" si="58"/>
        <v>1038.076</v>
      </c>
      <c r="DE48" t="s">
        <v>24</v>
      </c>
      <c r="DF48" t="s">
        <v>24</v>
      </c>
      <c r="DG48" t="s">
        <v>24</v>
      </c>
      <c r="DI48" t="s">
        <v>24</v>
      </c>
      <c r="DJ48" t="s">
        <v>24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1009</v>
      </c>
      <c r="DV48" t="s">
        <v>39</v>
      </c>
      <c r="DW48" t="s">
        <v>39</v>
      </c>
      <c r="DX48">
        <v>1000</v>
      </c>
      <c r="EE48">
        <v>7288685</v>
      </c>
      <c r="EF48">
        <v>3</v>
      </c>
      <c r="EG48" t="s">
        <v>20</v>
      </c>
      <c r="EH48">
        <v>0</v>
      </c>
      <c r="EJ48">
        <v>2</v>
      </c>
      <c r="EK48">
        <v>57</v>
      </c>
      <c r="EL48" t="s">
        <v>21</v>
      </c>
      <c r="EM48" t="s">
        <v>22</v>
      </c>
      <c r="EP48" t="s">
        <v>81</v>
      </c>
      <c r="EQ48">
        <v>0</v>
      </c>
      <c r="ER48">
        <v>17415.23</v>
      </c>
      <c r="ES48" s="7">
        <v>16293.42</v>
      </c>
      <c r="ET48">
        <v>522.82</v>
      </c>
      <c r="EU48">
        <v>23.49</v>
      </c>
      <c r="EV48">
        <v>598.99</v>
      </c>
      <c r="EW48">
        <v>62.2</v>
      </c>
      <c r="EX48">
        <v>3.48</v>
      </c>
    </row>
    <row r="49" spans="1:154" ht="12.75">
      <c r="A49">
        <v>17</v>
      </c>
      <c r="B49">
        <v>1</v>
      </c>
      <c r="C49">
        <f>ROW(SmtRes!A168)</f>
        <v>168</v>
      </c>
      <c r="D49">
        <f>ROW(EtalonRes!A164)</f>
        <v>164</v>
      </c>
      <c r="E49" t="s">
        <v>51</v>
      </c>
      <c r="F49" t="s">
        <v>64</v>
      </c>
      <c r="G49" t="s">
        <v>65</v>
      </c>
      <c r="H49" t="s">
        <v>60</v>
      </c>
      <c r="I49">
        <v>2</v>
      </c>
      <c r="J49">
        <v>0</v>
      </c>
      <c r="O49">
        <f t="shared" si="34"/>
        <v>1761.54</v>
      </c>
      <c r="P49">
        <f t="shared" si="35"/>
        <v>0</v>
      </c>
      <c r="Q49">
        <f t="shared" si="36"/>
        <v>0</v>
      </c>
      <c r="R49">
        <f t="shared" si="37"/>
        <v>0</v>
      </c>
      <c r="S49">
        <f t="shared" si="38"/>
        <v>1761.54</v>
      </c>
      <c r="T49">
        <f t="shared" si="39"/>
        <v>0</v>
      </c>
      <c r="U49">
        <f t="shared" si="40"/>
        <v>14.399999999999999</v>
      </c>
      <c r="V49">
        <f t="shared" si="41"/>
        <v>0</v>
      </c>
      <c r="W49">
        <f t="shared" si="42"/>
        <v>0</v>
      </c>
      <c r="X49">
        <f t="shared" si="43"/>
        <v>1076.3</v>
      </c>
      <c r="Y49">
        <f t="shared" si="44"/>
        <v>704.62</v>
      </c>
      <c r="AA49">
        <v>0</v>
      </c>
      <c r="AB49">
        <f t="shared" si="45"/>
        <v>82.392</v>
      </c>
      <c r="AC49">
        <f t="shared" si="61"/>
        <v>0</v>
      </c>
      <c r="AD49">
        <f t="shared" si="64"/>
        <v>0</v>
      </c>
      <c r="AE49">
        <f t="shared" si="64"/>
        <v>0</v>
      </c>
      <c r="AF49">
        <f t="shared" si="64"/>
        <v>82.392</v>
      </c>
      <c r="AG49">
        <f t="shared" si="62"/>
        <v>0</v>
      </c>
      <c r="AH49">
        <f t="shared" si="65"/>
        <v>7.199999999999999</v>
      </c>
      <c r="AI49">
        <f t="shared" si="65"/>
        <v>0</v>
      </c>
      <c r="AJ49">
        <f t="shared" si="63"/>
        <v>0</v>
      </c>
      <c r="AK49" s="7">
        <v>68.66</v>
      </c>
      <c r="AL49" s="7">
        <v>0</v>
      </c>
      <c r="AM49">
        <v>0</v>
      </c>
      <c r="AN49">
        <v>0</v>
      </c>
      <c r="AO49">
        <v>68.66</v>
      </c>
      <c r="AP49">
        <v>0</v>
      </c>
      <c r="AQ49">
        <v>6</v>
      </c>
      <c r="AR49">
        <v>0</v>
      </c>
      <c r="AS49">
        <v>0</v>
      </c>
      <c r="AT49">
        <f t="shared" si="46"/>
        <v>61.1</v>
      </c>
      <c r="AU49">
        <f t="shared" si="47"/>
        <v>40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10.69</v>
      </c>
      <c r="BB49">
        <v>1</v>
      </c>
      <c r="BC49">
        <v>1</v>
      </c>
      <c r="BH49">
        <v>0</v>
      </c>
      <c r="BI49">
        <v>3</v>
      </c>
      <c r="BJ49" t="s">
        <v>66</v>
      </c>
      <c r="BM49">
        <v>60</v>
      </c>
      <c r="BN49">
        <v>0</v>
      </c>
      <c r="BP49">
        <v>0</v>
      </c>
      <c r="BQ49">
        <v>4</v>
      </c>
      <c r="BR49">
        <v>0</v>
      </c>
      <c r="BS49">
        <v>10.69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61.1</v>
      </c>
      <c r="CA49">
        <v>40</v>
      </c>
      <c r="CF49">
        <v>0</v>
      </c>
      <c r="CG49">
        <v>0</v>
      </c>
      <c r="CM49">
        <v>0</v>
      </c>
      <c r="CO49">
        <v>0</v>
      </c>
      <c r="CP49">
        <f t="shared" si="48"/>
        <v>1761.54</v>
      </c>
      <c r="CQ49">
        <f t="shared" si="49"/>
        <v>0</v>
      </c>
      <c r="CR49">
        <f t="shared" si="50"/>
        <v>0</v>
      </c>
      <c r="CS49">
        <f t="shared" si="51"/>
        <v>0</v>
      </c>
      <c r="CT49">
        <f t="shared" si="52"/>
        <v>880.7704799999999</v>
      </c>
      <c r="CU49">
        <f t="shared" si="53"/>
        <v>0</v>
      </c>
      <c r="CV49">
        <f t="shared" si="54"/>
        <v>7.199999999999999</v>
      </c>
      <c r="CW49">
        <f t="shared" si="55"/>
        <v>0</v>
      </c>
      <c r="CX49">
        <f t="shared" si="56"/>
        <v>0</v>
      </c>
      <c r="CY49">
        <f t="shared" si="57"/>
        <v>1076.30094</v>
      </c>
      <c r="CZ49">
        <f t="shared" si="58"/>
        <v>704.6160000000001</v>
      </c>
      <c r="DE49" t="s">
        <v>24</v>
      </c>
      <c r="DF49" t="s">
        <v>24</v>
      </c>
      <c r="DG49" t="s">
        <v>24</v>
      </c>
      <c r="DI49" t="s">
        <v>24</v>
      </c>
      <c r="DJ49" t="s">
        <v>24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1013</v>
      </c>
      <c r="DV49" t="s">
        <v>60</v>
      </c>
      <c r="DW49" t="s">
        <v>62</v>
      </c>
      <c r="DX49">
        <v>1</v>
      </c>
      <c r="EE49">
        <v>7288688</v>
      </c>
      <c r="EF49">
        <v>4</v>
      </c>
      <c r="EG49" t="s">
        <v>49</v>
      </c>
      <c r="EH49">
        <v>0</v>
      </c>
      <c r="EJ49">
        <v>3</v>
      </c>
      <c r="EK49">
        <v>60</v>
      </c>
      <c r="EL49" t="s">
        <v>49</v>
      </c>
      <c r="EM49" t="s">
        <v>50</v>
      </c>
      <c r="EQ49">
        <v>0</v>
      </c>
      <c r="ER49">
        <v>68.66</v>
      </c>
      <c r="ES49" s="7">
        <v>0</v>
      </c>
      <c r="ET49">
        <v>0</v>
      </c>
      <c r="EU49">
        <v>0</v>
      </c>
      <c r="EV49">
        <v>68.66</v>
      </c>
      <c r="EW49">
        <v>6</v>
      </c>
      <c r="EX49">
        <v>0</v>
      </c>
    </row>
    <row r="50" spans="1:154" ht="12.75">
      <c r="A50">
        <v>17</v>
      </c>
      <c r="B50">
        <v>1</v>
      </c>
      <c r="C50">
        <f>ROW(SmtRes!A170)</f>
        <v>170</v>
      </c>
      <c r="D50">
        <f>ROW(EtalonRes!A166)</f>
        <v>166</v>
      </c>
      <c r="E50" t="s">
        <v>57</v>
      </c>
      <c r="F50" t="s">
        <v>58</v>
      </c>
      <c r="G50" t="s">
        <v>59</v>
      </c>
      <c r="H50" t="s">
        <v>60</v>
      </c>
      <c r="I50">
        <v>6</v>
      </c>
      <c r="J50">
        <v>0</v>
      </c>
      <c r="O50">
        <f t="shared" si="34"/>
        <v>2844.74</v>
      </c>
      <c r="P50">
        <f t="shared" si="35"/>
        <v>0</v>
      </c>
      <c r="Q50">
        <f t="shared" si="36"/>
        <v>0</v>
      </c>
      <c r="R50">
        <f t="shared" si="37"/>
        <v>0</v>
      </c>
      <c r="S50">
        <f t="shared" si="38"/>
        <v>2844.74</v>
      </c>
      <c r="T50">
        <f t="shared" si="39"/>
        <v>0</v>
      </c>
      <c r="U50">
        <f t="shared" si="40"/>
        <v>21.599999999999998</v>
      </c>
      <c r="V50">
        <f t="shared" si="41"/>
        <v>0</v>
      </c>
      <c r="W50">
        <f t="shared" si="42"/>
        <v>0</v>
      </c>
      <c r="X50">
        <f t="shared" si="43"/>
        <v>1738.14</v>
      </c>
      <c r="Y50">
        <f t="shared" si="44"/>
        <v>1137.9</v>
      </c>
      <c r="AA50">
        <v>0</v>
      </c>
      <c r="AB50">
        <f t="shared" si="45"/>
        <v>44.352</v>
      </c>
      <c r="AC50">
        <f t="shared" si="61"/>
        <v>0</v>
      </c>
      <c r="AD50">
        <f t="shared" si="64"/>
        <v>0</v>
      </c>
      <c r="AE50">
        <f t="shared" si="64"/>
        <v>0</v>
      </c>
      <c r="AF50">
        <f t="shared" si="64"/>
        <v>44.352</v>
      </c>
      <c r="AG50">
        <f t="shared" si="62"/>
        <v>0</v>
      </c>
      <c r="AH50">
        <f t="shared" si="65"/>
        <v>3.5999999999999996</v>
      </c>
      <c r="AI50">
        <f t="shared" si="65"/>
        <v>0</v>
      </c>
      <c r="AJ50">
        <f t="shared" si="63"/>
        <v>0</v>
      </c>
      <c r="AK50" s="7">
        <v>36.96</v>
      </c>
      <c r="AL50" s="7">
        <v>0</v>
      </c>
      <c r="AM50">
        <v>0</v>
      </c>
      <c r="AN50">
        <v>0</v>
      </c>
      <c r="AO50">
        <v>36.96</v>
      </c>
      <c r="AP50">
        <v>0</v>
      </c>
      <c r="AQ50">
        <v>3</v>
      </c>
      <c r="AR50">
        <v>0</v>
      </c>
      <c r="AS50">
        <v>0</v>
      </c>
      <c r="AT50">
        <f t="shared" si="46"/>
        <v>61.1</v>
      </c>
      <c r="AU50">
        <f t="shared" si="47"/>
        <v>40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10.69</v>
      </c>
      <c r="BB50">
        <v>1</v>
      </c>
      <c r="BC50">
        <v>1</v>
      </c>
      <c r="BH50">
        <v>0</v>
      </c>
      <c r="BI50">
        <v>3</v>
      </c>
      <c r="BJ50" t="s">
        <v>61</v>
      </c>
      <c r="BM50">
        <v>60</v>
      </c>
      <c r="BN50">
        <v>0</v>
      </c>
      <c r="BP50">
        <v>0</v>
      </c>
      <c r="BQ50">
        <v>4</v>
      </c>
      <c r="BR50">
        <v>0</v>
      </c>
      <c r="BS50">
        <v>10.69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61.1</v>
      </c>
      <c r="CA50">
        <v>40</v>
      </c>
      <c r="CF50">
        <v>0</v>
      </c>
      <c r="CG50">
        <v>0</v>
      </c>
      <c r="CM50">
        <v>0</v>
      </c>
      <c r="CO50">
        <v>0</v>
      </c>
      <c r="CP50">
        <f t="shared" si="48"/>
        <v>2844.74</v>
      </c>
      <c r="CQ50">
        <f t="shared" si="49"/>
        <v>0</v>
      </c>
      <c r="CR50">
        <f t="shared" si="50"/>
        <v>0</v>
      </c>
      <c r="CS50">
        <f t="shared" si="51"/>
        <v>0</v>
      </c>
      <c r="CT50">
        <f t="shared" si="52"/>
        <v>474.12287999999995</v>
      </c>
      <c r="CU50">
        <f t="shared" si="53"/>
        <v>0</v>
      </c>
      <c r="CV50">
        <f t="shared" si="54"/>
        <v>3.5999999999999996</v>
      </c>
      <c r="CW50">
        <f t="shared" si="55"/>
        <v>0</v>
      </c>
      <c r="CX50">
        <f t="shared" si="56"/>
        <v>0</v>
      </c>
      <c r="CY50">
        <f t="shared" si="57"/>
        <v>1738.13614</v>
      </c>
      <c r="CZ50">
        <f t="shared" si="58"/>
        <v>1137.896</v>
      </c>
      <c r="DE50" t="s">
        <v>24</v>
      </c>
      <c r="DF50" t="s">
        <v>24</v>
      </c>
      <c r="DG50" t="s">
        <v>24</v>
      </c>
      <c r="DI50" t="s">
        <v>24</v>
      </c>
      <c r="DJ50" t="s">
        <v>24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1013</v>
      </c>
      <c r="DV50" t="s">
        <v>60</v>
      </c>
      <c r="DW50" t="s">
        <v>62</v>
      </c>
      <c r="DX50">
        <v>1</v>
      </c>
      <c r="EE50">
        <v>7288688</v>
      </c>
      <c r="EF50">
        <v>4</v>
      </c>
      <c r="EG50" t="s">
        <v>49</v>
      </c>
      <c r="EH50">
        <v>0</v>
      </c>
      <c r="EJ50">
        <v>3</v>
      </c>
      <c r="EK50">
        <v>60</v>
      </c>
      <c r="EL50" t="s">
        <v>49</v>
      </c>
      <c r="EM50" t="s">
        <v>50</v>
      </c>
      <c r="EQ50">
        <v>0</v>
      </c>
      <c r="ER50">
        <v>36.96</v>
      </c>
      <c r="ES50" s="7">
        <v>0</v>
      </c>
      <c r="ET50">
        <v>0</v>
      </c>
      <c r="EU50">
        <v>0</v>
      </c>
      <c r="EV50">
        <v>36.96</v>
      </c>
      <c r="EW50">
        <v>3</v>
      </c>
      <c r="EX50">
        <v>0</v>
      </c>
    </row>
    <row r="51" spans="1:154" ht="12.75">
      <c r="A51">
        <v>17</v>
      </c>
      <c r="B51">
        <v>1</v>
      </c>
      <c r="C51">
        <f>ROW(SmtRes!A172)</f>
        <v>172</v>
      </c>
      <c r="D51">
        <f>ROW(EtalonRes!A168)</f>
        <v>168</v>
      </c>
      <c r="E51" t="s">
        <v>63</v>
      </c>
      <c r="F51" t="s">
        <v>52</v>
      </c>
      <c r="G51" t="s">
        <v>53</v>
      </c>
      <c r="H51" t="s">
        <v>54</v>
      </c>
      <c r="I51">
        <v>2</v>
      </c>
      <c r="J51">
        <v>0</v>
      </c>
      <c r="O51">
        <f t="shared" si="34"/>
        <v>656.02</v>
      </c>
      <c r="P51">
        <f t="shared" si="35"/>
        <v>0</v>
      </c>
      <c r="Q51">
        <f t="shared" si="36"/>
        <v>0</v>
      </c>
      <c r="R51">
        <f t="shared" si="37"/>
        <v>0</v>
      </c>
      <c r="S51">
        <f t="shared" si="38"/>
        <v>656.02</v>
      </c>
      <c r="T51">
        <f t="shared" si="39"/>
        <v>0</v>
      </c>
      <c r="U51">
        <f t="shared" si="40"/>
        <v>4.8</v>
      </c>
      <c r="V51">
        <f t="shared" si="41"/>
        <v>0</v>
      </c>
      <c r="W51">
        <f t="shared" si="42"/>
        <v>0</v>
      </c>
      <c r="X51">
        <f t="shared" si="43"/>
        <v>400.83</v>
      </c>
      <c r="Y51">
        <f t="shared" si="44"/>
        <v>262.41</v>
      </c>
      <c r="AA51">
        <v>0</v>
      </c>
      <c r="AB51">
        <f t="shared" si="45"/>
        <v>30.683999999999997</v>
      </c>
      <c r="AC51">
        <f t="shared" si="61"/>
        <v>0</v>
      </c>
      <c r="AD51">
        <f t="shared" si="64"/>
        <v>0</v>
      </c>
      <c r="AE51">
        <f t="shared" si="64"/>
        <v>0</v>
      </c>
      <c r="AF51">
        <f t="shared" si="64"/>
        <v>30.683999999999997</v>
      </c>
      <c r="AG51">
        <f t="shared" si="62"/>
        <v>0</v>
      </c>
      <c r="AH51">
        <f t="shared" si="65"/>
        <v>2.4</v>
      </c>
      <c r="AI51">
        <f t="shared" si="65"/>
        <v>0</v>
      </c>
      <c r="AJ51">
        <f t="shared" si="63"/>
        <v>0</v>
      </c>
      <c r="AK51" s="7">
        <v>25.57</v>
      </c>
      <c r="AL51" s="7">
        <v>0</v>
      </c>
      <c r="AM51">
        <v>0</v>
      </c>
      <c r="AN51">
        <v>0</v>
      </c>
      <c r="AO51">
        <v>25.57</v>
      </c>
      <c r="AP51">
        <v>0</v>
      </c>
      <c r="AQ51">
        <v>2</v>
      </c>
      <c r="AR51">
        <v>0</v>
      </c>
      <c r="AS51">
        <v>0</v>
      </c>
      <c r="AT51">
        <f t="shared" si="46"/>
        <v>61.1</v>
      </c>
      <c r="AU51">
        <f t="shared" si="47"/>
        <v>40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10.69</v>
      </c>
      <c r="BB51">
        <v>1</v>
      </c>
      <c r="BC51">
        <v>1</v>
      </c>
      <c r="BH51">
        <v>0</v>
      </c>
      <c r="BI51">
        <v>3</v>
      </c>
      <c r="BJ51" t="s">
        <v>55</v>
      </c>
      <c r="BM51">
        <v>60</v>
      </c>
      <c r="BN51">
        <v>0</v>
      </c>
      <c r="BP51">
        <v>0</v>
      </c>
      <c r="BQ51">
        <v>4</v>
      </c>
      <c r="BR51">
        <v>0</v>
      </c>
      <c r="BS51">
        <v>10.69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61.1</v>
      </c>
      <c r="CA51">
        <v>40</v>
      </c>
      <c r="CF51">
        <v>0</v>
      </c>
      <c r="CG51">
        <v>0</v>
      </c>
      <c r="CM51">
        <v>0</v>
      </c>
      <c r="CO51">
        <v>0</v>
      </c>
      <c r="CP51">
        <f t="shared" si="48"/>
        <v>656.02</v>
      </c>
      <c r="CQ51">
        <f t="shared" si="49"/>
        <v>0</v>
      </c>
      <c r="CR51">
        <f t="shared" si="50"/>
        <v>0</v>
      </c>
      <c r="CS51">
        <f t="shared" si="51"/>
        <v>0</v>
      </c>
      <c r="CT51">
        <f t="shared" si="52"/>
        <v>328.01195999999993</v>
      </c>
      <c r="CU51">
        <f t="shared" si="53"/>
        <v>0</v>
      </c>
      <c r="CV51">
        <f t="shared" si="54"/>
        <v>2.4</v>
      </c>
      <c r="CW51">
        <f t="shared" si="55"/>
        <v>0</v>
      </c>
      <c r="CX51">
        <f t="shared" si="56"/>
        <v>0</v>
      </c>
      <c r="CY51">
        <f t="shared" si="57"/>
        <v>400.82822</v>
      </c>
      <c r="CZ51">
        <f t="shared" si="58"/>
        <v>262.408</v>
      </c>
      <c r="DE51" t="s">
        <v>24</v>
      </c>
      <c r="DF51" t="s">
        <v>24</v>
      </c>
      <c r="DG51" t="s">
        <v>24</v>
      </c>
      <c r="DI51" t="s">
        <v>24</v>
      </c>
      <c r="DJ51" t="s">
        <v>24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1013</v>
      </c>
      <c r="DV51" t="s">
        <v>54</v>
      </c>
      <c r="DW51" t="s">
        <v>56</v>
      </c>
      <c r="DX51">
        <v>1</v>
      </c>
      <c r="EE51">
        <v>7288688</v>
      </c>
      <c r="EF51">
        <v>4</v>
      </c>
      <c r="EG51" t="s">
        <v>49</v>
      </c>
      <c r="EH51">
        <v>0</v>
      </c>
      <c r="EJ51">
        <v>3</v>
      </c>
      <c r="EK51">
        <v>60</v>
      </c>
      <c r="EL51" t="s">
        <v>49</v>
      </c>
      <c r="EM51" t="s">
        <v>50</v>
      </c>
      <c r="EQ51">
        <v>0</v>
      </c>
      <c r="ER51">
        <v>25.57</v>
      </c>
      <c r="ES51" s="7">
        <v>0</v>
      </c>
      <c r="ET51">
        <v>0</v>
      </c>
      <c r="EU51">
        <v>0</v>
      </c>
      <c r="EV51">
        <v>25.57</v>
      </c>
      <c r="EW51">
        <v>2</v>
      </c>
      <c r="EX51">
        <v>0</v>
      </c>
    </row>
    <row r="52" spans="1:154" ht="12.75">
      <c r="A52">
        <v>17</v>
      </c>
      <c r="B52">
        <v>1</v>
      </c>
      <c r="C52">
        <f>ROW(SmtRes!A174)</f>
        <v>174</v>
      </c>
      <c r="D52">
        <f>ROW(EtalonRes!A170)</f>
        <v>170</v>
      </c>
      <c r="E52" t="s">
        <v>82</v>
      </c>
      <c r="F52" t="s">
        <v>44</v>
      </c>
      <c r="G52" t="s">
        <v>45</v>
      </c>
      <c r="H52" t="s">
        <v>46</v>
      </c>
      <c r="I52">
        <v>6</v>
      </c>
      <c r="J52">
        <v>0</v>
      </c>
      <c r="O52">
        <f t="shared" si="34"/>
        <v>983.65</v>
      </c>
      <c r="P52">
        <f t="shared" si="35"/>
        <v>0</v>
      </c>
      <c r="Q52">
        <f t="shared" si="36"/>
        <v>0</v>
      </c>
      <c r="R52">
        <f t="shared" si="37"/>
        <v>0</v>
      </c>
      <c r="S52">
        <f t="shared" si="38"/>
        <v>983.65</v>
      </c>
      <c r="T52">
        <f t="shared" si="39"/>
        <v>0</v>
      </c>
      <c r="U52">
        <f t="shared" si="40"/>
        <v>7.199999999999999</v>
      </c>
      <c r="V52">
        <f t="shared" si="41"/>
        <v>0</v>
      </c>
      <c r="W52">
        <f t="shared" si="42"/>
        <v>0</v>
      </c>
      <c r="X52">
        <f t="shared" si="43"/>
        <v>601.01</v>
      </c>
      <c r="Y52">
        <f t="shared" si="44"/>
        <v>393.46</v>
      </c>
      <c r="AA52">
        <v>0</v>
      </c>
      <c r="AB52">
        <f t="shared" si="45"/>
        <v>15.335999999999999</v>
      </c>
      <c r="AC52">
        <f t="shared" si="61"/>
        <v>0</v>
      </c>
      <c r="AD52">
        <f t="shared" si="64"/>
        <v>0</v>
      </c>
      <c r="AE52">
        <f t="shared" si="64"/>
        <v>0</v>
      </c>
      <c r="AF52">
        <f t="shared" si="64"/>
        <v>15.335999999999999</v>
      </c>
      <c r="AG52">
        <f t="shared" si="62"/>
        <v>0</v>
      </c>
      <c r="AH52">
        <f t="shared" si="65"/>
        <v>1.2</v>
      </c>
      <c r="AI52">
        <f t="shared" si="65"/>
        <v>0</v>
      </c>
      <c r="AJ52">
        <f t="shared" si="63"/>
        <v>0</v>
      </c>
      <c r="AK52" s="7">
        <v>12.78</v>
      </c>
      <c r="AL52" s="7">
        <v>0</v>
      </c>
      <c r="AM52">
        <v>0</v>
      </c>
      <c r="AN52">
        <v>0</v>
      </c>
      <c r="AO52">
        <v>12.78</v>
      </c>
      <c r="AP52">
        <v>0</v>
      </c>
      <c r="AQ52">
        <v>1</v>
      </c>
      <c r="AR52">
        <v>0</v>
      </c>
      <c r="AS52">
        <v>0</v>
      </c>
      <c r="AT52">
        <f t="shared" si="46"/>
        <v>61.1</v>
      </c>
      <c r="AU52">
        <f t="shared" si="47"/>
        <v>40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10.69</v>
      </c>
      <c r="BB52">
        <v>1</v>
      </c>
      <c r="BC52">
        <v>1</v>
      </c>
      <c r="BH52">
        <v>0</v>
      </c>
      <c r="BI52">
        <v>3</v>
      </c>
      <c r="BJ52" t="s">
        <v>47</v>
      </c>
      <c r="BM52">
        <v>60</v>
      </c>
      <c r="BN52">
        <v>0</v>
      </c>
      <c r="BP52">
        <v>0</v>
      </c>
      <c r="BQ52">
        <v>4</v>
      </c>
      <c r="BR52">
        <v>0</v>
      </c>
      <c r="BS52">
        <v>10.69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61.1</v>
      </c>
      <c r="CA52">
        <v>40</v>
      </c>
      <c r="CF52">
        <v>0</v>
      </c>
      <c r="CG52">
        <v>0</v>
      </c>
      <c r="CM52">
        <v>0</v>
      </c>
      <c r="CO52">
        <v>0</v>
      </c>
      <c r="CP52">
        <f t="shared" si="48"/>
        <v>983.65</v>
      </c>
      <c r="CQ52">
        <f t="shared" si="49"/>
        <v>0</v>
      </c>
      <c r="CR52">
        <f t="shared" si="50"/>
        <v>0</v>
      </c>
      <c r="CS52">
        <f t="shared" si="51"/>
        <v>0</v>
      </c>
      <c r="CT52">
        <f t="shared" si="52"/>
        <v>163.94183999999998</v>
      </c>
      <c r="CU52">
        <f t="shared" si="53"/>
        <v>0</v>
      </c>
      <c r="CV52">
        <f t="shared" si="54"/>
        <v>1.2</v>
      </c>
      <c r="CW52">
        <f t="shared" si="55"/>
        <v>0</v>
      </c>
      <c r="CX52">
        <f t="shared" si="56"/>
        <v>0</v>
      </c>
      <c r="CY52">
        <f t="shared" si="57"/>
        <v>601.01015</v>
      </c>
      <c r="CZ52">
        <f t="shared" si="58"/>
        <v>393.46</v>
      </c>
      <c r="DE52" t="s">
        <v>24</v>
      </c>
      <c r="DF52" t="s">
        <v>24</v>
      </c>
      <c r="DG52" t="s">
        <v>24</v>
      </c>
      <c r="DI52" t="s">
        <v>24</v>
      </c>
      <c r="DJ52" t="s">
        <v>24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1013</v>
      </c>
      <c r="DV52" t="s">
        <v>46</v>
      </c>
      <c r="DW52" t="s">
        <v>48</v>
      </c>
      <c r="DX52">
        <v>1</v>
      </c>
      <c r="EE52">
        <v>7288688</v>
      </c>
      <c r="EF52">
        <v>4</v>
      </c>
      <c r="EG52" t="s">
        <v>49</v>
      </c>
      <c r="EH52">
        <v>0</v>
      </c>
      <c r="EJ52">
        <v>3</v>
      </c>
      <c r="EK52">
        <v>60</v>
      </c>
      <c r="EL52" t="s">
        <v>49</v>
      </c>
      <c r="EM52" t="s">
        <v>50</v>
      </c>
      <c r="EQ52">
        <v>0</v>
      </c>
      <c r="ER52">
        <v>12.78</v>
      </c>
      <c r="ES52" s="7">
        <v>0</v>
      </c>
      <c r="ET52">
        <v>0</v>
      </c>
      <c r="EU52">
        <v>0</v>
      </c>
      <c r="EV52">
        <v>12.78</v>
      </c>
      <c r="EW52">
        <v>1</v>
      </c>
      <c r="EX52">
        <v>0</v>
      </c>
    </row>
    <row r="53" spans="1:154" ht="12.75">
      <c r="A53">
        <v>17</v>
      </c>
      <c r="B53">
        <v>1</v>
      </c>
      <c r="E53" t="s">
        <v>83</v>
      </c>
      <c r="F53" t="s">
        <v>26</v>
      </c>
      <c r="G53" t="s">
        <v>84</v>
      </c>
      <c r="H53" t="s">
        <v>85</v>
      </c>
      <c r="I53">
        <v>30</v>
      </c>
      <c r="J53">
        <v>0</v>
      </c>
      <c r="O53">
        <f t="shared" si="34"/>
        <v>15411.9</v>
      </c>
      <c r="P53">
        <f t="shared" si="35"/>
        <v>15411.9</v>
      </c>
      <c r="Q53">
        <f t="shared" si="36"/>
        <v>0</v>
      </c>
      <c r="R53">
        <f t="shared" si="37"/>
        <v>0</v>
      </c>
      <c r="S53">
        <f t="shared" si="38"/>
        <v>0</v>
      </c>
      <c r="T53">
        <f t="shared" si="39"/>
        <v>0</v>
      </c>
      <c r="U53">
        <f t="shared" si="40"/>
        <v>0</v>
      </c>
      <c r="V53">
        <f t="shared" si="41"/>
        <v>0</v>
      </c>
      <c r="W53">
        <f t="shared" si="42"/>
        <v>0</v>
      </c>
      <c r="X53">
        <f t="shared" si="43"/>
        <v>0</v>
      </c>
      <c r="Y53">
        <f t="shared" si="44"/>
        <v>0</v>
      </c>
      <c r="AA53">
        <v>0</v>
      </c>
      <c r="AB53">
        <f t="shared" si="45"/>
        <v>513.73</v>
      </c>
      <c r="AC53">
        <f t="shared" si="61"/>
        <v>513.73</v>
      </c>
      <c r="AD53">
        <f aca="true" t="shared" si="66" ref="AD53:AF55">(ET53)</f>
        <v>0</v>
      </c>
      <c r="AE53">
        <f t="shared" si="66"/>
        <v>0</v>
      </c>
      <c r="AF53">
        <f t="shared" si="66"/>
        <v>0</v>
      </c>
      <c r="AG53">
        <f t="shared" si="62"/>
        <v>0</v>
      </c>
      <c r="AH53">
        <f aca="true" t="shared" si="67" ref="AH53:AI55">(EW53)</f>
        <v>0</v>
      </c>
      <c r="AI53">
        <f t="shared" si="67"/>
        <v>0</v>
      </c>
      <c r="AJ53">
        <f t="shared" si="63"/>
        <v>0</v>
      </c>
      <c r="AK53" s="7">
        <v>513.73</v>
      </c>
      <c r="AL53" s="7">
        <f>AK53</f>
        <v>513.73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f t="shared" si="46"/>
        <v>112</v>
      </c>
      <c r="AU53">
        <f t="shared" si="47"/>
        <v>65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10.69</v>
      </c>
      <c r="BB53">
        <v>4</v>
      </c>
      <c r="BC53">
        <v>1</v>
      </c>
      <c r="BH53">
        <v>3</v>
      </c>
      <c r="BI53">
        <v>4</v>
      </c>
      <c r="BM53">
        <v>0</v>
      </c>
      <c r="BN53">
        <v>0</v>
      </c>
      <c r="BP53">
        <v>0</v>
      </c>
      <c r="BQ53">
        <v>1</v>
      </c>
      <c r="BR53">
        <v>0</v>
      </c>
      <c r="BS53">
        <v>10.69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112</v>
      </c>
      <c r="CA53">
        <v>65</v>
      </c>
      <c r="CF53">
        <v>0</v>
      </c>
      <c r="CG53">
        <v>0</v>
      </c>
      <c r="CM53">
        <v>0</v>
      </c>
      <c r="CO53">
        <v>0</v>
      </c>
      <c r="CP53">
        <f t="shared" si="48"/>
        <v>15411.9</v>
      </c>
      <c r="CQ53">
        <f t="shared" si="49"/>
        <v>513.73</v>
      </c>
      <c r="CR53">
        <f t="shared" si="50"/>
        <v>0</v>
      </c>
      <c r="CS53">
        <f t="shared" si="51"/>
        <v>0</v>
      </c>
      <c r="CT53">
        <f t="shared" si="52"/>
        <v>0</v>
      </c>
      <c r="CU53">
        <f t="shared" si="53"/>
        <v>0</v>
      </c>
      <c r="CV53">
        <f t="shared" si="54"/>
        <v>0</v>
      </c>
      <c r="CW53">
        <f t="shared" si="55"/>
        <v>0</v>
      </c>
      <c r="CX53">
        <f t="shared" si="56"/>
        <v>0</v>
      </c>
      <c r="CY53">
        <f t="shared" si="57"/>
        <v>0</v>
      </c>
      <c r="CZ53">
        <f t="shared" si="58"/>
        <v>0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1003</v>
      </c>
      <c r="DV53" t="s">
        <v>85</v>
      </c>
      <c r="DW53" t="s">
        <v>85</v>
      </c>
      <c r="DX53">
        <v>1</v>
      </c>
      <c r="EE53">
        <v>7288629</v>
      </c>
      <c r="EF53">
        <v>1</v>
      </c>
      <c r="EG53" t="s">
        <v>86</v>
      </c>
      <c r="EH53">
        <v>0</v>
      </c>
      <c r="EJ53">
        <v>4</v>
      </c>
      <c r="EK53">
        <v>0</v>
      </c>
      <c r="EL53" t="s">
        <v>86</v>
      </c>
      <c r="EM53" t="s">
        <v>87</v>
      </c>
      <c r="EQ53">
        <v>0</v>
      </c>
      <c r="ER53">
        <v>0</v>
      </c>
      <c r="ES53" s="7">
        <f>AL53</f>
        <v>513.73</v>
      </c>
      <c r="ET53">
        <v>0</v>
      </c>
      <c r="EU53">
        <v>0</v>
      </c>
      <c r="EV53">
        <v>0</v>
      </c>
      <c r="EW53">
        <v>0</v>
      </c>
      <c r="EX53">
        <v>0</v>
      </c>
    </row>
    <row r="54" spans="1:154" ht="12.75">
      <c r="A54">
        <v>17</v>
      </c>
      <c r="B54">
        <v>1</v>
      </c>
      <c r="E54" t="s">
        <v>88</v>
      </c>
      <c r="F54" t="s">
        <v>26</v>
      </c>
      <c r="G54" t="s">
        <v>89</v>
      </c>
      <c r="H54" t="s">
        <v>90</v>
      </c>
      <c r="I54">
        <v>2</v>
      </c>
      <c r="J54">
        <v>0</v>
      </c>
      <c r="O54">
        <f t="shared" si="34"/>
        <v>190.9</v>
      </c>
      <c r="P54">
        <f t="shared" si="35"/>
        <v>190.9</v>
      </c>
      <c r="Q54">
        <f t="shared" si="36"/>
        <v>0</v>
      </c>
      <c r="R54">
        <f t="shared" si="37"/>
        <v>0</v>
      </c>
      <c r="S54">
        <f t="shared" si="38"/>
        <v>0</v>
      </c>
      <c r="T54">
        <f t="shared" si="39"/>
        <v>0</v>
      </c>
      <c r="U54">
        <f t="shared" si="40"/>
        <v>0</v>
      </c>
      <c r="V54">
        <f t="shared" si="41"/>
        <v>0</v>
      </c>
      <c r="W54">
        <f t="shared" si="42"/>
        <v>0</v>
      </c>
      <c r="X54">
        <f t="shared" si="43"/>
        <v>0</v>
      </c>
      <c r="Y54">
        <f t="shared" si="44"/>
        <v>0</v>
      </c>
      <c r="AA54">
        <v>0</v>
      </c>
      <c r="AB54">
        <f t="shared" si="45"/>
        <v>95.45</v>
      </c>
      <c r="AC54">
        <f t="shared" si="61"/>
        <v>95.45</v>
      </c>
      <c r="AD54">
        <f t="shared" si="66"/>
        <v>0</v>
      </c>
      <c r="AE54">
        <f t="shared" si="66"/>
        <v>0</v>
      </c>
      <c r="AF54">
        <f t="shared" si="66"/>
        <v>0</v>
      </c>
      <c r="AG54">
        <f t="shared" si="62"/>
        <v>0</v>
      </c>
      <c r="AH54">
        <f t="shared" si="67"/>
        <v>0</v>
      </c>
      <c r="AI54">
        <f t="shared" si="67"/>
        <v>0</v>
      </c>
      <c r="AJ54">
        <f t="shared" si="63"/>
        <v>0</v>
      </c>
      <c r="AK54" s="7">
        <v>95.45</v>
      </c>
      <c r="AL54" s="7">
        <f>AK54</f>
        <v>95.45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f t="shared" si="46"/>
        <v>112</v>
      </c>
      <c r="AU54">
        <f t="shared" si="47"/>
        <v>65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10.69</v>
      </c>
      <c r="BB54">
        <v>4</v>
      </c>
      <c r="BC54">
        <v>1</v>
      </c>
      <c r="BH54">
        <v>3</v>
      </c>
      <c r="BI54">
        <v>4</v>
      </c>
      <c r="BM54">
        <v>0</v>
      </c>
      <c r="BN54">
        <v>0</v>
      </c>
      <c r="BP54">
        <v>0</v>
      </c>
      <c r="BQ54">
        <v>1</v>
      </c>
      <c r="BR54">
        <v>0</v>
      </c>
      <c r="BS54">
        <v>10.69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112</v>
      </c>
      <c r="CA54">
        <v>65</v>
      </c>
      <c r="CF54">
        <v>0</v>
      </c>
      <c r="CG54">
        <v>0</v>
      </c>
      <c r="CM54">
        <v>0</v>
      </c>
      <c r="CO54">
        <v>0</v>
      </c>
      <c r="CP54">
        <f t="shared" si="48"/>
        <v>190.9</v>
      </c>
      <c r="CQ54">
        <f t="shared" si="49"/>
        <v>95.45</v>
      </c>
      <c r="CR54">
        <f t="shared" si="50"/>
        <v>0</v>
      </c>
      <c r="CS54">
        <f t="shared" si="51"/>
        <v>0</v>
      </c>
      <c r="CT54">
        <f t="shared" si="52"/>
        <v>0</v>
      </c>
      <c r="CU54">
        <f t="shared" si="53"/>
        <v>0</v>
      </c>
      <c r="CV54">
        <f t="shared" si="54"/>
        <v>0</v>
      </c>
      <c r="CW54">
        <f t="shared" si="55"/>
        <v>0</v>
      </c>
      <c r="CX54">
        <f t="shared" si="56"/>
        <v>0</v>
      </c>
      <c r="CY54">
        <f t="shared" si="57"/>
        <v>0</v>
      </c>
      <c r="CZ54">
        <f t="shared" si="58"/>
        <v>0</v>
      </c>
      <c r="DN54">
        <v>0</v>
      </c>
      <c r="DO54">
        <v>0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1009</v>
      </c>
      <c r="DV54" t="s">
        <v>90</v>
      </c>
      <c r="DW54" t="s">
        <v>90</v>
      </c>
      <c r="DX54">
        <v>1</v>
      </c>
      <c r="EE54">
        <v>7288629</v>
      </c>
      <c r="EF54">
        <v>1</v>
      </c>
      <c r="EG54" t="s">
        <v>86</v>
      </c>
      <c r="EH54">
        <v>0</v>
      </c>
      <c r="EJ54">
        <v>4</v>
      </c>
      <c r="EK54">
        <v>0</v>
      </c>
      <c r="EL54" t="s">
        <v>86</v>
      </c>
      <c r="EM54" t="s">
        <v>87</v>
      </c>
      <c r="EQ54">
        <v>0</v>
      </c>
      <c r="ER54">
        <v>0</v>
      </c>
      <c r="ES54" s="7">
        <f>AL54</f>
        <v>95.45</v>
      </c>
      <c r="ET54">
        <v>0</v>
      </c>
      <c r="EU54">
        <v>0</v>
      </c>
      <c r="EV54">
        <v>0</v>
      </c>
      <c r="EW54">
        <v>0</v>
      </c>
      <c r="EX54">
        <v>0</v>
      </c>
    </row>
    <row r="55" spans="1:154" ht="12.75">
      <c r="A55">
        <v>17</v>
      </c>
      <c r="B55">
        <v>1</v>
      </c>
      <c r="E55" t="s">
        <v>91</v>
      </c>
      <c r="F55" t="s">
        <v>26</v>
      </c>
      <c r="G55" t="s">
        <v>92</v>
      </c>
      <c r="H55" t="s">
        <v>17</v>
      </c>
      <c r="I55">
        <v>6</v>
      </c>
      <c r="J55">
        <v>0</v>
      </c>
      <c r="O55">
        <f t="shared" si="34"/>
        <v>154.8</v>
      </c>
      <c r="P55">
        <f t="shared" si="35"/>
        <v>154.8</v>
      </c>
      <c r="Q55">
        <f t="shared" si="36"/>
        <v>0</v>
      </c>
      <c r="R55">
        <f t="shared" si="37"/>
        <v>0</v>
      </c>
      <c r="S55">
        <f t="shared" si="38"/>
        <v>0</v>
      </c>
      <c r="T55">
        <f t="shared" si="39"/>
        <v>0</v>
      </c>
      <c r="U55">
        <f t="shared" si="40"/>
        <v>0</v>
      </c>
      <c r="V55">
        <f t="shared" si="41"/>
        <v>0</v>
      </c>
      <c r="W55">
        <f t="shared" si="42"/>
        <v>0</v>
      </c>
      <c r="X55">
        <f t="shared" si="43"/>
        <v>0</v>
      </c>
      <c r="Y55">
        <f t="shared" si="44"/>
        <v>0</v>
      </c>
      <c r="AA55">
        <v>0</v>
      </c>
      <c r="AB55">
        <f t="shared" si="45"/>
        <v>25.8</v>
      </c>
      <c r="AC55">
        <f t="shared" si="61"/>
        <v>25.8</v>
      </c>
      <c r="AD55">
        <f t="shared" si="66"/>
        <v>0</v>
      </c>
      <c r="AE55">
        <f t="shared" si="66"/>
        <v>0</v>
      </c>
      <c r="AF55">
        <f t="shared" si="66"/>
        <v>0</v>
      </c>
      <c r="AG55">
        <f t="shared" si="62"/>
        <v>0</v>
      </c>
      <c r="AH55">
        <f t="shared" si="67"/>
        <v>0</v>
      </c>
      <c r="AI55">
        <f t="shared" si="67"/>
        <v>0</v>
      </c>
      <c r="AJ55">
        <f t="shared" si="63"/>
        <v>0</v>
      </c>
      <c r="AK55" s="7">
        <v>25.8</v>
      </c>
      <c r="AL55" s="7">
        <f>AK55</f>
        <v>25.8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f t="shared" si="46"/>
        <v>112</v>
      </c>
      <c r="AU55">
        <f t="shared" si="47"/>
        <v>65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10.69</v>
      </c>
      <c r="BB55">
        <v>4</v>
      </c>
      <c r="BC55">
        <v>1</v>
      </c>
      <c r="BH55">
        <v>3</v>
      </c>
      <c r="BI55">
        <v>4</v>
      </c>
      <c r="BM55">
        <v>0</v>
      </c>
      <c r="BN55">
        <v>0</v>
      </c>
      <c r="BP55">
        <v>0</v>
      </c>
      <c r="BQ55">
        <v>1</v>
      </c>
      <c r="BR55">
        <v>0</v>
      </c>
      <c r="BS55">
        <v>10.69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112</v>
      </c>
      <c r="CA55">
        <v>65</v>
      </c>
      <c r="CF55">
        <v>0</v>
      </c>
      <c r="CG55">
        <v>0</v>
      </c>
      <c r="CM55">
        <v>0</v>
      </c>
      <c r="CO55">
        <v>0</v>
      </c>
      <c r="CP55">
        <f t="shared" si="48"/>
        <v>154.8</v>
      </c>
      <c r="CQ55">
        <f t="shared" si="49"/>
        <v>25.8</v>
      </c>
      <c r="CR55">
        <f t="shared" si="50"/>
        <v>0</v>
      </c>
      <c r="CS55">
        <f t="shared" si="51"/>
        <v>0</v>
      </c>
      <c r="CT55">
        <f t="shared" si="52"/>
        <v>0</v>
      </c>
      <c r="CU55">
        <f t="shared" si="53"/>
        <v>0</v>
      </c>
      <c r="CV55">
        <f t="shared" si="54"/>
        <v>0</v>
      </c>
      <c r="CW55">
        <f t="shared" si="55"/>
        <v>0</v>
      </c>
      <c r="CX55">
        <f t="shared" si="56"/>
        <v>0</v>
      </c>
      <c r="CY55">
        <f t="shared" si="57"/>
        <v>0</v>
      </c>
      <c r="CZ55">
        <f t="shared" si="58"/>
        <v>0</v>
      </c>
      <c r="DN55">
        <v>0</v>
      </c>
      <c r="DO55">
        <v>0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1010</v>
      </c>
      <c r="DV55" t="s">
        <v>17</v>
      </c>
      <c r="DW55" t="s">
        <v>17</v>
      </c>
      <c r="DX55">
        <v>1</v>
      </c>
      <c r="EE55">
        <v>7288629</v>
      </c>
      <c r="EF55">
        <v>1</v>
      </c>
      <c r="EG55" t="s">
        <v>86</v>
      </c>
      <c r="EH55">
        <v>0</v>
      </c>
      <c r="EJ55">
        <v>4</v>
      </c>
      <c r="EK55">
        <v>0</v>
      </c>
      <c r="EL55" t="s">
        <v>86</v>
      </c>
      <c r="EM55" t="s">
        <v>87</v>
      </c>
      <c r="EQ55">
        <v>0</v>
      </c>
      <c r="ER55">
        <v>0</v>
      </c>
      <c r="ES55" s="7">
        <f>AL55</f>
        <v>25.8</v>
      </c>
      <c r="ET55">
        <v>0</v>
      </c>
      <c r="EU55">
        <v>0</v>
      </c>
      <c r="EV55">
        <v>0</v>
      </c>
      <c r="EW55">
        <v>0</v>
      </c>
      <c r="EX55">
        <v>0</v>
      </c>
    </row>
    <row r="57" spans="1:39" ht="12.75">
      <c r="A57" s="2">
        <v>51</v>
      </c>
      <c r="B57" s="2">
        <f>B36</f>
        <v>1</v>
      </c>
      <c r="C57" s="2">
        <f>A36</f>
        <v>4</v>
      </c>
      <c r="D57" s="2">
        <f>ROW(A36)</f>
        <v>36</v>
      </c>
      <c r="E57" s="2"/>
      <c r="F57" s="2" t="str">
        <f>IF(F36&lt;&gt;"",F36,"")</f>
        <v>Новый раздел</v>
      </c>
      <c r="G57" s="2" t="str">
        <f>IF(G36&lt;&gt;"",G36,"")</f>
        <v>Раздел 1</v>
      </c>
      <c r="H57" s="2"/>
      <c r="I57" s="2"/>
      <c r="J57" s="2"/>
      <c r="K57" s="2"/>
      <c r="L57" s="2"/>
      <c r="M57" s="2"/>
      <c r="N57" s="2"/>
      <c r="O57" s="2">
        <f aca="true" t="shared" si="68" ref="O57:Y57">ROUND(AB57,2)</f>
        <v>101561.69</v>
      </c>
      <c r="P57" s="2">
        <f t="shared" si="68"/>
        <v>60177.85</v>
      </c>
      <c r="Q57" s="2">
        <f t="shared" si="68"/>
        <v>23330.86</v>
      </c>
      <c r="R57" s="2">
        <f t="shared" si="68"/>
        <v>5432.62</v>
      </c>
      <c r="S57" s="2">
        <f t="shared" si="68"/>
        <v>18052.98</v>
      </c>
      <c r="T57" s="2">
        <f t="shared" si="68"/>
        <v>0</v>
      </c>
      <c r="U57" s="2">
        <f t="shared" si="68"/>
        <v>162.69</v>
      </c>
      <c r="V57" s="2">
        <f t="shared" si="68"/>
        <v>41.52</v>
      </c>
      <c r="W57" s="2">
        <f t="shared" si="68"/>
        <v>0</v>
      </c>
      <c r="X57" s="2">
        <f t="shared" si="68"/>
        <v>19211.29</v>
      </c>
      <c r="Y57" s="2">
        <f t="shared" si="68"/>
        <v>13704.16</v>
      </c>
      <c r="Z57" s="2"/>
      <c r="AA57" s="2"/>
      <c r="AB57" s="2">
        <f>ROUND(SUMIF(AA40:AA55,"=0",O40:O55),2)</f>
        <v>101561.69</v>
      </c>
      <c r="AC57" s="2">
        <f>ROUND(SUMIF(AA40:AA55,"=0",P40:P55),2)</f>
        <v>60177.85</v>
      </c>
      <c r="AD57" s="2">
        <f>ROUND(SUMIF(AA40:AA55,"=0",Q40:Q55),2)</f>
        <v>23330.86</v>
      </c>
      <c r="AE57" s="2">
        <f>ROUND(SUMIF(AA40:AA55,"=0",R40:R55),2)</f>
        <v>5432.62</v>
      </c>
      <c r="AF57" s="2">
        <f>ROUND(SUMIF(AA40:AA55,"=0",S40:S55),2)</f>
        <v>18052.98</v>
      </c>
      <c r="AG57" s="2">
        <f>ROUND(SUMIF(AA40:AA55,"=0",T40:T55),2)</f>
        <v>0</v>
      </c>
      <c r="AH57" s="2">
        <f>ROUND(SUMIF(AA40:AA55,"=0",U40:U55),2)</f>
        <v>162.69</v>
      </c>
      <c r="AI57" s="2">
        <f>ROUND(SUMIF(AA40:AA55,"=0",V40:V55),2)</f>
        <v>41.52</v>
      </c>
      <c r="AJ57" s="2">
        <f>ROUND(SUMIF(AA40:AA55,"=0",W40:W55),2)</f>
        <v>0</v>
      </c>
      <c r="AK57" s="9">
        <f>ROUND(SUMIF(AA40:AA55,"=0",X40:X55),2)</f>
        <v>19211.29</v>
      </c>
      <c r="AL57" s="9">
        <f>ROUND(SUMIF(AA40:AA55,"=0",Y40:Y55),2)</f>
        <v>13704.16</v>
      </c>
      <c r="AM57" s="2">
        <v>0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201</v>
      </c>
      <c r="F59" s="3">
        <f>Source!O57</f>
        <v>101561.69</v>
      </c>
      <c r="G59" s="3" t="s">
        <v>93</v>
      </c>
      <c r="H59" s="3" t="s">
        <v>94</v>
      </c>
      <c r="I59" s="3"/>
      <c r="J59" s="3"/>
      <c r="K59" s="3">
        <v>201</v>
      </c>
      <c r="L59" s="3">
        <v>1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202</v>
      </c>
      <c r="F60" s="3">
        <f>Source!P57</f>
        <v>60177.85</v>
      </c>
      <c r="G60" s="3" t="s">
        <v>95</v>
      </c>
      <c r="H60" s="3" t="s">
        <v>96</v>
      </c>
      <c r="I60" s="3"/>
      <c r="J60" s="3"/>
      <c r="K60" s="3">
        <v>202</v>
      </c>
      <c r="L60" s="3">
        <v>2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203</v>
      </c>
      <c r="F61" s="3">
        <f>Source!Q57</f>
        <v>23330.86</v>
      </c>
      <c r="G61" s="3" t="s">
        <v>97</v>
      </c>
      <c r="H61" s="3" t="s">
        <v>98</v>
      </c>
      <c r="I61" s="3"/>
      <c r="J61" s="3"/>
      <c r="K61" s="3">
        <v>203</v>
      </c>
      <c r="L61" s="3">
        <v>3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204</v>
      </c>
      <c r="F62" s="3">
        <f>Source!R57</f>
        <v>5432.62</v>
      </c>
      <c r="G62" s="3" t="s">
        <v>99</v>
      </c>
      <c r="H62" s="3" t="s">
        <v>100</v>
      </c>
      <c r="I62" s="3"/>
      <c r="J62" s="3"/>
      <c r="K62" s="3">
        <v>204</v>
      </c>
      <c r="L62" s="3">
        <v>4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205</v>
      </c>
      <c r="F63" s="3">
        <f>Source!S57</f>
        <v>18052.98</v>
      </c>
      <c r="G63" s="3" t="s">
        <v>101</v>
      </c>
      <c r="H63" s="3" t="s">
        <v>102</v>
      </c>
      <c r="I63" s="3"/>
      <c r="J63" s="3"/>
      <c r="K63" s="3">
        <v>205</v>
      </c>
      <c r="L63" s="3">
        <v>5</v>
      </c>
      <c r="M63" s="3">
        <v>3</v>
      </c>
      <c r="N63" s="3" t="s">
        <v>3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206</v>
      </c>
      <c r="F64" s="3">
        <f>Source!T57</f>
        <v>0</v>
      </c>
      <c r="G64" s="3" t="s">
        <v>103</v>
      </c>
      <c r="H64" s="3" t="s">
        <v>104</v>
      </c>
      <c r="I64" s="3"/>
      <c r="J64" s="3"/>
      <c r="K64" s="3">
        <v>206</v>
      </c>
      <c r="L64" s="3">
        <v>6</v>
      </c>
      <c r="M64" s="3">
        <v>3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207</v>
      </c>
      <c r="F65" s="3">
        <f>Source!U57</f>
        <v>162.69</v>
      </c>
      <c r="G65" s="3" t="s">
        <v>105</v>
      </c>
      <c r="H65" s="3" t="s">
        <v>106</v>
      </c>
      <c r="I65" s="3"/>
      <c r="J65" s="3"/>
      <c r="K65" s="3">
        <v>207</v>
      </c>
      <c r="L65" s="3">
        <v>7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208</v>
      </c>
      <c r="F66" s="3">
        <f>Source!V57</f>
        <v>41.52</v>
      </c>
      <c r="G66" s="3" t="s">
        <v>107</v>
      </c>
      <c r="H66" s="3" t="s">
        <v>108</v>
      </c>
      <c r="I66" s="3"/>
      <c r="J66" s="3"/>
      <c r="K66" s="3">
        <v>208</v>
      </c>
      <c r="L66" s="3">
        <v>8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209</v>
      </c>
      <c r="F67" s="3">
        <f>Source!W57</f>
        <v>0</v>
      </c>
      <c r="G67" s="3" t="s">
        <v>109</v>
      </c>
      <c r="H67" s="3" t="s">
        <v>110</v>
      </c>
      <c r="I67" s="3"/>
      <c r="J67" s="3"/>
      <c r="K67" s="3">
        <v>209</v>
      </c>
      <c r="L67" s="3">
        <v>9</v>
      </c>
      <c r="M67" s="3">
        <v>3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210</v>
      </c>
      <c r="F68" s="3">
        <f>Source!X57</f>
        <v>19211.29</v>
      </c>
      <c r="G68" s="3" t="s">
        <v>111</v>
      </c>
      <c r="H68" s="3" t="s">
        <v>112</v>
      </c>
      <c r="I68" s="3"/>
      <c r="J68" s="3"/>
      <c r="K68" s="3">
        <v>210</v>
      </c>
      <c r="L68" s="3">
        <v>10</v>
      </c>
      <c r="M68" s="3">
        <v>3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211</v>
      </c>
      <c r="F69" s="3">
        <f>Source!Y57</f>
        <v>13704.16</v>
      </c>
      <c r="G69" s="3" t="s">
        <v>113</v>
      </c>
      <c r="H69" s="3" t="s">
        <v>114</v>
      </c>
      <c r="I69" s="3"/>
      <c r="J69" s="3"/>
      <c r="K69" s="3">
        <v>211</v>
      </c>
      <c r="L69" s="3">
        <v>11</v>
      </c>
      <c r="M69" s="3">
        <v>3</v>
      </c>
      <c r="N69" s="3" t="s">
        <v>3</v>
      </c>
    </row>
    <row r="71" spans="1:39" ht="12.75">
      <c r="A71" s="2">
        <v>51</v>
      </c>
      <c r="B71" s="2">
        <f>B20</f>
        <v>1</v>
      </c>
      <c r="C71" s="2">
        <f>A20</f>
        <v>3</v>
      </c>
      <c r="D71" s="2">
        <f>ROW(A20)</f>
        <v>20</v>
      </c>
      <c r="E71" s="2"/>
      <c r="F71" s="2" t="str">
        <f>IF(F20&lt;&gt;"",F20,"")</f>
        <v>Новая локальная смета</v>
      </c>
      <c r="G71" s="2" t="str">
        <f>IF(G20&lt;&gt;"",G20,"")</f>
        <v>Новая локальная смета</v>
      </c>
      <c r="H71" s="2"/>
      <c r="I71" s="2"/>
      <c r="J71" s="2"/>
      <c r="K71" s="2"/>
      <c r="L71" s="2"/>
      <c r="M71" s="2"/>
      <c r="N71" s="2"/>
      <c r="O71" s="2">
        <f aca="true" t="shared" si="69" ref="O71:Y71">ROUND(O57+AB71,2)</f>
        <v>293375.43</v>
      </c>
      <c r="P71" s="2">
        <f t="shared" si="69"/>
        <v>89979.17</v>
      </c>
      <c r="Q71" s="2">
        <f t="shared" si="69"/>
        <v>127183.95</v>
      </c>
      <c r="R71" s="2">
        <f t="shared" si="69"/>
        <v>30428.76</v>
      </c>
      <c r="S71" s="2">
        <f t="shared" si="69"/>
        <v>76212.31</v>
      </c>
      <c r="T71" s="2">
        <f t="shared" si="69"/>
        <v>0</v>
      </c>
      <c r="U71" s="2">
        <f t="shared" si="69"/>
        <v>666.55</v>
      </c>
      <c r="V71" s="2">
        <f t="shared" si="69"/>
        <v>225.85</v>
      </c>
      <c r="W71" s="2">
        <f t="shared" si="69"/>
        <v>0</v>
      </c>
      <c r="X71" s="2">
        <f t="shared" si="69"/>
        <v>85076.3</v>
      </c>
      <c r="Y71" s="2">
        <f t="shared" si="69"/>
        <v>60314.77</v>
      </c>
      <c r="Z71" s="2"/>
      <c r="AA71" s="2"/>
      <c r="AB71" s="2">
        <f>ROUND(SUMIF(AA24:AA34,"=0",O24:O34),2)</f>
        <v>191813.74</v>
      </c>
      <c r="AC71" s="2">
        <f>ROUND(SUMIF(AA24:AA34,"=0",P24:P34),2)</f>
        <v>29801.32</v>
      </c>
      <c r="AD71" s="2">
        <f>ROUND(SUMIF(AA24:AA34,"=0",Q24:Q34),2)</f>
        <v>103853.09</v>
      </c>
      <c r="AE71" s="2">
        <f>ROUND(SUMIF(AA24:AA34,"=0",R24:R34),2)</f>
        <v>24996.14</v>
      </c>
      <c r="AF71" s="2">
        <f>ROUND(SUMIF(AA24:AA34,"=0",S24:S34),2)</f>
        <v>58159.33</v>
      </c>
      <c r="AG71" s="2">
        <f>ROUND(SUMIF(AA24:AA34,"=0",T24:T34),2)</f>
        <v>0</v>
      </c>
      <c r="AH71" s="2">
        <f>ROUND(SUMIF(AA24:AA34,"=0",U24:U34),2)</f>
        <v>503.86</v>
      </c>
      <c r="AI71" s="2">
        <f>ROUND(SUMIF(AA24:AA34,"=0",V24:V34),2)</f>
        <v>184.33</v>
      </c>
      <c r="AJ71" s="2">
        <f>ROUND(SUMIF(AA24:AA34,"=0",W24:W34),2)</f>
        <v>0</v>
      </c>
      <c r="AK71" s="9">
        <f>ROUND(SUMIF(AA24:AA34,"=0",X24:X34),2)</f>
        <v>65865.01</v>
      </c>
      <c r="AL71" s="9">
        <f>ROUND(SUMIF(AA24:AA34,"=0",Y24:Y34),2)</f>
        <v>46610.61</v>
      </c>
      <c r="AM71" s="2">
        <v>0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201</v>
      </c>
      <c r="F73" s="3">
        <f>Source!O71</f>
        <v>293375.43</v>
      </c>
      <c r="G73" s="3" t="s">
        <v>93</v>
      </c>
      <c r="H73" s="3" t="s">
        <v>94</v>
      </c>
      <c r="I73" s="3"/>
      <c r="J73" s="3"/>
      <c r="K73" s="3">
        <v>201</v>
      </c>
      <c r="L73" s="3">
        <v>1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202</v>
      </c>
      <c r="F74" s="3">
        <f>Source!P71</f>
        <v>89979.17</v>
      </c>
      <c r="G74" s="3" t="s">
        <v>95</v>
      </c>
      <c r="H74" s="3" t="s">
        <v>96</v>
      </c>
      <c r="I74" s="3"/>
      <c r="J74" s="3"/>
      <c r="K74" s="3">
        <v>202</v>
      </c>
      <c r="L74" s="3">
        <v>2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203</v>
      </c>
      <c r="F75" s="3">
        <f>Source!Q71</f>
        <v>127183.95</v>
      </c>
      <c r="G75" s="3" t="s">
        <v>97</v>
      </c>
      <c r="H75" s="3" t="s">
        <v>98</v>
      </c>
      <c r="I75" s="3"/>
      <c r="J75" s="3"/>
      <c r="K75" s="3">
        <v>203</v>
      </c>
      <c r="L75" s="3">
        <v>3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204</v>
      </c>
      <c r="F76" s="3">
        <f>Source!R71</f>
        <v>30428.76</v>
      </c>
      <c r="G76" s="3" t="s">
        <v>99</v>
      </c>
      <c r="H76" s="3" t="s">
        <v>100</v>
      </c>
      <c r="I76" s="3"/>
      <c r="J76" s="3"/>
      <c r="K76" s="3">
        <v>204</v>
      </c>
      <c r="L76" s="3">
        <v>4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205</v>
      </c>
      <c r="F77" s="3">
        <f>Source!S71</f>
        <v>76212.31</v>
      </c>
      <c r="G77" s="3" t="s">
        <v>101</v>
      </c>
      <c r="H77" s="3" t="s">
        <v>102</v>
      </c>
      <c r="I77" s="3"/>
      <c r="J77" s="3"/>
      <c r="K77" s="3">
        <v>205</v>
      </c>
      <c r="L77" s="3">
        <v>5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206</v>
      </c>
      <c r="F78" s="3">
        <f>Source!T71</f>
        <v>0</v>
      </c>
      <c r="G78" s="3" t="s">
        <v>103</v>
      </c>
      <c r="H78" s="3" t="s">
        <v>104</v>
      </c>
      <c r="I78" s="3"/>
      <c r="J78" s="3"/>
      <c r="K78" s="3">
        <v>206</v>
      </c>
      <c r="L78" s="3">
        <v>6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207</v>
      </c>
      <c r="F79" s="3">
        <f>Source!U71</f>
        <v>666.55</v>
      </c>
      <c r="G79" s="3" t="s">
        <v>105</v>
      </c>
      <c r="H79" s="3" t="s">
        <v>106</v>
      </c>
      <c r="I79" s="3"/>
      <c r="J79" s="3"/>
      <c r="K79" s="3">
        <v>207</v>
      </c>
      <c r="L79" s="3">
        <v>7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208</v>
      </c>
      <c r="F80" s="3">
        <f>Source!V71</f>
        <v>225.85</v>
      </c>
      <c r="G80" s="3" t="s">
        <v>107</v>
      </c>
      <c r="H80" s="3" t="s">
        <v>108</v>
      </c>
      <c r="I80" s="3"/>
      <c r="J80" s="3"/>
      <c r="K80" s="3">
        <v>208</v>
      </c>
      <c r="L80" s="3">
        <v>8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209</v>
      </c>
      <c r="F81" s="3">
        <f>Source!W71</f>
        <v>0</v>
      </c>
      <c r="G81" s="3" t="s">
        <v>109</v>
      </c>
      <c r="H81" s="3" t="s">
        <v>110</v>
      </c>
      <c r="I81" s="3"/>
      <c r="J81" s="3"/>
      <c r="K81" s="3">
        <v>209</v>
      </c>
      <c r="L81" s="3">
        <v>9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210</v>
      </c>
      <c r="F82" s="3">
        <f>Source!X71</f>
        <v>85076.3</v>
      </c>
      <c r="G82" s="3" t="s">
        <v>111</v>
      </c>
      <c r="H82" s="3" t="s">
        <v>112</v>
      </c>
      <c r="I82" s="3"/>
      <c r="J82" s="3"/>
      <c r="K82" s="3">
        <v>210</v>
      </c>
      <c r="L82" s="3">
        <v>10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211</v>
      </c>
      <c r="F83" s="3">
        <f>Source!Y71</f>
        <v>60314.77</v>
      </c>
      <c r="G83" s="3" t="s">
        <v>113</v>
      </c>
      <c r="H83" s="3" t="s">
        <v>114</v>
      </c>
      <c r="I83" s="3"/>
      <c r="J83" s="3"/>
      <c r="K83" s="3">
        <v>211</v>
      </c>
      <c r="L83" s="3">
        <v>11</v>
      </c>
      <c r="M83" s="3">
        <v>3</v>
      </c>
      <c r="N83" s="3" t="s">
        <v>3</v>
      </c>
    </row>
    <row r="85" spans="1:39" ht="12.75">
      <c r="A85" s="2">
        <v>51</v>
      </c>
      <c r="B85" s="2">
        <f>B12</f>
        <v>1</v>
      </c>
      <c r="C85" s="2">
        <f>A12</f>
        <v>1</v>
      </c>
      <c r="D85" s="2">
        <f>ROW(A12)</f>
        <v>12</v>
      </c>
      <c r="E85" s="2"/>
      <c r="F85" s="2" t="str">
        <f>IF(F12&lt;&gt;"",F12,"")</f>
        <v>Новый объект</v>
      </c>
      <c r="G85" s="2" t="str">
        <f>IF(G12&lt;&gt;"",G12,"")</f>
        <v>Замену концевых муфт кабеля 10кВ трансформаторных подстанций</v>
      </c>
      <c r="H85" s="2"/>
      <c r="I85" s="2"/>
      <c r="J85" s="2"/>
      <c r="K85" s="2"/>
      <c r="L85" s="2"/>
      <c r="M85" s="2"/>
      <c r="N85" s="2"/>
      <c r="O85" s="2">
        <f aca="true" t="shared" si="70" ref="O85:Y85">ROUND(O71,2)</f>
        <v>293375.43</v>
      </c>
      <c r="P85" s="2">
        <f t="shared" si="70"/>
        <v>89979.17</v>
      </c>
      <c r="Q85" s="2">
        <f t="shared" si="70"/>
        <v>127183.95</v>
      </c>
      <c r="R85" s="2">
        <f t="shared" si="70"/>
        <v>30428.76</v>
      </c>
      <c r="S85" s="2">
        <f t="shared" si="70"/>
        <v>76212.31</v>
      </c>
      <c r="T85" s="2">
        <f t="shared" si="70"/>
        <v>0</v>
      </c>
      <c r="U85" s="2">
        <f t="shared" si="70"/>
        <v>666.55</v>
      </c>
      <c r="V85" s="2">
        <f t="shared" si="70"/>
        <v>225.85</v>
      </c>
      <c r="W85" s="2">
        <f t="shared" si="70"/>
        <v>0</v>
      </c>
      <c r="X85" s="2">
        <f t="shared" si="70"/>
        <v>85076.3</v>
      </c>
      <c r="Y85" s="2">
        <f t="shared" si="70"/>
        <v>60314.77</v>
      </c>
      <c r="Z85" s="2"/>
      <c r="AA85" s="2"/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9">
        <v>0</v>
      </c>
      <c r="AL85" s="9">
        <v>0</v>
      </c>
      <c r="AM85" s="2">
        <v>0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201</v>
      </c>
      <c r="F87" s="3">
        <f>Source!O85</f>
        <v>293375.43</v>
      </c>
      <c r="G87" s="3" t="s">
        <v>93</v>
      </c>
      <c r="H87" s="3" t="s">
        <v>94</v>
      </c>
      <c r="I87" s="3"/>
      <c r="J87" s="3"/>
      <c r="K87" s="3">
        <v>201</v>
      </c>
      <c r="L87" s="3">
        <v>1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202</v>
      </c>
      <c r="F88" s="3">
        <f>Source!P85</f>
        <v>89979.17</v>
      </c>
      <c r="G88" s="3" t="s">
        <v>95</v>
      </c>
      <c r="H88" s="3" t="s">
        <v>96</v>
      </c>
      <c r="I88" s="3"/>
      <c r="J88" s="3"/>
      <c r="K88" s="3">
        <v>202</v>
      </c>
      <c r="L88" s="3">
        <v>2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203</v>
      </c>
      <c r="F89" s="3">
        <f>Source!Q85</f>
        <v>127183.95</v>
      </c>
      <c r="G89" s="3" t="s">
        <v>97</v>
      </c>
      <c r="H89" s="3" t="s">
        <v>98</v>
      </c>
      <c r="I89" s="3"/>
      <c r="J89" s="3"/>
      <c r="K89" s="3">
        <v>203</v>
      </c>
      <c r="L89" s="3">
        <v>3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204</v>
      </c>
      <c r="F90" s="3">
        <f>Source!R85</f>
        <v>30428.76</v>
      </c>
      <c r="G90" s="3" t="s">
        <v>99</v>
      </c>
      <c r="H90" s="3" t="s">
        <v>100</v>
      </c>
      <c r="I90" s="3"/>
      <c r="J90" s="3"/>
      <c r="K90" s="3">
        <v>204</v>
      </c>
      <c r="L90" s="3">
        <v>4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205</v>
      </c>
      <c r="F91" s="3">
        <f>Source!S85</f>
        <v>76212.31</v>
      </c>
      <c r="G91" s="3" t="s">
        <v>101</v>
      </c>
      <c r="H91" s="3" t="s">
        <v>102</v>
      </c>
      <c r="I91" s="3"/>
      <c r="J91" s="3"/>
      <c r="K91" s="3">
        <v>205</v>
      </c>
      <c r="L91" s="3">
        <v>5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206</v>
      </c>
      <c r="F92" s="3">
        <f>Source!T85</f>
        <v>0</v>
      </c>
      <c r="G92" s="3" t="s">
        <v>103</v>
      </c>
      <c r="H92" s="3" t="s">
        <v>104</v>
      </c>
      <c r="I92" s="3"/>
      <c r="J92" s="3"/>
      <c r="K92" s="3">
        <v>206</v>
      </c>
      <c r="L92" s="3">
        <v>6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207</v>
      </c>
      <c r="F93" s="3">
        <f>Source!U85</f>
        <v>666.55</v>
      </c>
      <c r="G93" s="3" t="s">
        <v>105</v>
      </c>
      <c r="H93" s="3" t="s">
        <v>106</v>
      </c>
      <c r="I93" s="3"/>
      <c r="J93" s="3"/>
      <c r="K93" s="3">
        <v>207</v>
      </c>
      <c r="L93" s="3">
        <v>7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208</v>
      </c>
      <c r="F94" s="3">
        <f>Source!V85</f>
        <v>225.85</v>
      </c>
      <c r="G94" s="3" t="s">
        <v>107</v>
      </c>
      <c r="H94" s="3" t="s">
        <v>108</v>
      </c>
      <c r="I94" s="3"/>
      <c r="J94" s="3"/>
      <c r="K94" s="3">
        <v>208</v>
      </c>
      <c r="L94" s="3">
        <v>8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209</v>
      </c>
      <c r="F95" s="3">
        <f>Source!W85</f>
        <v>0</v>
      </c>
      <c r="G95" s="3" t="s">
        <v>109</v>
      </c>
      <c r="H95" s="3" t="s">
        <v>110</v>
      </c>
      <c r="I95" s="3"/>
      <c r="J95" s="3"/>
      <c r="K95" s="3">
        <v>209</v>
      </c>
      <c r="L95" s="3">
        <v>9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210</v>
      </c>
      <c r="F96" s="3">
        <f>Source!X85</f>
        <v>85076.3</v>
      </c>
      <c r="G96" s="3" t="s">
        <v>111</v>
      </c>
      <c r="H96" s="3" t="s">
        <v>112</v>
      </c>
      <c r="I96" s="3"/>
      <c r="J96" s="3"/>
      <c r="K96" s="3">
        <v>210</v>
      </c>
      <c r="L96" s="3">
        <v>10</v>
      </c>
      <c r="M96" s="3">
        <v>3</v>
      </c>
      <c r="N96" s="3" t="s">
        <v>3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211</v>
      </c>
      <c r="F97" s="3">
        <f>Source!Y85</f>
        <v>60314.77</v>
      </c>
      <c r="G97" s="3" t="s">
        <v>113</v>
      </c>
      <c r="H97" s="3" t="s">
        <v>114</v>
      </c>
      <c r="I97" s="3"/>
      <c r="J97" s="3"/>
      <c r="K97" s="3">
        <v>211</v>
      </c>
      <c r="L97" s="3">
        <v>11</v>
      </c>
      <c r="M97" s="3">
        <v>3</v>
      </c>
      <c r="N97" s="3" t="s">
        <v>3</v>
      </c>
    </row>
    <row r="101" spans="1:5" ht="12.75">
      <c r="A101">
        <v>65</v>
      </c>
      <c r="C101">
        <v>1</v>
      </c>
      <c r="D101">
        <v>0</v>
      </c>
      <c r="E10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7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15419660</v>
      </c>
      <c r="C1">
        <v>15419659</v>
      </c>
      <c r="D1">
        <v>121645</v>
      </c>
      <c r="E1">
        <v>1</v>
      </c>
      <c r="F1">
        <v>1</v>
      </c>
      <c r="G1">
        <v>1</v>
      </c>
      <c r="H1">
        <v>1</v>
      </c>
      <c r="I1" t="s">
        <v>115</v>
      </c>
      <c r="K1" t="s">
        <v>116</v>
      </c>
      <c r="L1">
        <v>1369</v>
      </c>
      <c r="N1">
        <v>1013</v>
      </c>
      <c r="O1" t="s">
        <v>117</v>
      </c>
      <c r="P1" t="s">
        <v>117</v>
      </c>
      <c r="Q1">
        <v>1</v>
      </c>
      <c r="Y1">
        <v>4.992000000000001</v>
      </c>
      <c r="AA1">
        <v>0</v>
      </c>
      <c r="AB1">
        <v>0</v>
      </c>
      <c r="AC1">
        <v>0</v>
      </c>
      <c r="AD1">
        <v>9.02</v>
      </c>
      <c r="AN1">
        <v>0</v>
      </c>
      <c r="AO1">
        <v>1</v>
      </c>
      <c r="AP1">
        <v>1</v>
      </c>
      <c r="AQ1">
        <v>0</v>
      </c>
      <c r="AR1">
        <v>0</v>
      </c>
      <c r="AT1">
        <v>10.4</v>
      </c>
      <c r="AU1" t="s">
        <v>118</v>
      </c>
      <c r="AV1">
        <v>1</v>
      </c>
      <c r="AW1">
        <v>2</v>
      </c>
      <c r="AX1">
        <v>15419671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15419661</v>
      </c>
      <c r="C2">
        <v>15419659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119</v>
      </c>
      <c r="L2">
        <v>608254</v>
      </c>
      <c r="N2">
        <v>1013</v>
      </c>
      <c r="O2" t="s">
        <v>120</v>
      </c>
      <c r="P2" t="s">
        <v>120</v>
      </c>
      <c r="Q2">
        <v>1</v>
      </c>
      <c r="Y2">
        <v>4.2528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8.86</v>
      </c>
      <c r="AU2" t="s">
        <v>118</v>
      </c>
      <c r="AV2">
        <v>2</v>
      </c>
      <c r="AW2">
        <v>2</v>
      </c>
      <c r="AX2">
        <v>15419672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15419662</v>
      </c>
      <c r="C3">
        <v>15419659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121</v>
      </c>
      <c r="J3" t="s">
        <v>122</v>
      </c>
      <c r="K3" t="s">
        <v>123</v>
      </c>
      <c r="L3">
        <v>1480</v>
      </c>
      <c r="N3">
        <v>1013</v>
      </c>
      <c r="O3" t="s">
        <v>124</v>
      </c>
      <c r="P3" t="s">
        <v>125</v>
      </c>
      <c r="Q3">
        <v>1</v>
      </c>
      <c r="Y3">
        <v>0.0144</v>
      </c>
      <c r="AA3">
        <v>0</v>
      </c>
      <c r="AB3">
        <v>134.65</v>
      </c>
      <c r="AC3">
        <v>13.5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0.03</v>
      </c>
      <c r="AU3" t="s">
        <v>118</v>
      </c>
      <c r="AV3">
        <v>0</v>
      </c>
      <c r="AW3">
        <v>2</v>
      </c>
      <c r="AX3">
        <v>15419673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15419663</v>
      </c>
      <c r="C4">
        <v>15419659</v>
      </c>
      <c r="D4">
        <v>1467165</v>
      </c>
      <c r="E4">
        <v>1</v>
      </c>
      <c r="F4">
        <v>1</v>
      </c>
      <c r="G4">
        <v>1</v>
      </c>
      <c r="H4">
        <v>2</v>
      </c>
      <c r="I4" t="s">
        <v>126</v>
      </c>
      <c r="J4" t="s">
        <v>127</v>
      </c>
      <c r="K4" t="s">
        <v>128</v>
      </c>
      <c r="L4">
        <v>1368</v>
      </c>
      <c r="N4">
        <v>1011</v>
      </c>
      <c r="O4" t="s">
        <v>129</v>
      </c>
      <c r="P4" t="s">
        <v>129</v>
      </c>
      <c r="Q4">
        <v>1</v>
      </c>
      <c r="Y4">
        <v>4.2336</v>
      </c>
      <c r="AA4">
        <v>0</v>
      </c>
      <c r="AB4">
        <v>142.7</v>
      </c>
      <c r="AC4">
        <v>13.5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8.82</v>
      </c>
      <c r="AU4" t="s">
        <v>118</v>
      </c>
      <c r="AV4">
        <v>0</v>
      </c>
      <c r="AW4">
        <v>2</v>
      </c>
      <c r="AX4">
        <v>15419674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15419664</v>
      </c>
      <c r="C5">
        <v>15419659</v>
      </c>
      <c r="D5">
        <v>1471982</v>
      </c>
      <c r="E5">
        <v>1</v>
      </c>
      <c r="F5">
        <v>1</v>
      </c>
      <c r="G5">
        <v>1</v>
      </c>
      <c r="H5">
        <v>2</v>
      </c>
      <c r="I5" t="s">
        <v>130</v>
      </c>
      <c r="J5" t="s">
        <v>131</v>
      </c>
      <c r="K5" t="s">
        <v>132</v>
      </c>
      <c r="L5">
        <v>1480</v>
      </c>
      <c r="N5">
        <v>1013</v>
      </c>
      <c r="O5" t="s">
        <v>124</v>
      </c>
      <c r="P5" t="s">
        <v>125</v>
      </c>
      <c r="Q5">
        <v>1</v>
      </c>
      <c r="Y5">
        <v>0.0144</v>
      </c>
      <c r="AA5">
        <v>0</v>
      </c>
      <c r="AB5">
        <v>107.3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0.03</v>
      </c>
      <c r="AU5" t="s">
        <v>118</v>
      </c>
      <c r="AV5">
        <v>0</v>
      </c>
      <c r="AW5">
        <v>2</v>
      </c>
      <c r="AX5">
        <v>15419675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ROW(Source!A24)</f>
        <v>24</v>
      </c>
      <c r="B6">
        <v>15419665</v>
      </c>
      <c r="C6">
        <v>15419659</v>
      </c>
      <c r="D6">
        <v>1399952</v>
      </c>
      <c r="E6">
        <v>1</v>
      </c>
      <c r="F6">
        <v>1</v>
      </c>
      <c r="G6">
        <v>1</v>
      </c>
      <c r="H6">
        <v>3</v>
      </c>
      <c r="I6" t="s">
        <v>133</v>
      </c>
      <c r="J6" t="s">
        <v>134</v>
      </c>
      <c r="K6" t="s">
        <v>135</v>
      </c>
      <c r="L6">
        <v>1348</v>
      </c>
      <c r="N6">
        <v>1009</v>
      </c>
      <c r="O6" t="s">
        <v>39</v>
      </c>
      <c r="P6" t="s">
        <v>39</v>
      </c>
      <c r="Q6">
        <v>1000</v>
      </c>
      <c r="Y6">
        <v>0.0004</v>
      </c>
      <c r="AA6">
        <v>4488.4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0.0004</v>
      </c>
      <c r="AV6">
        <v>0</v>
      </c>
      <c r="AW6">
        <v>2</v>
      </c>
      <c r="AX6">
        <v>15419676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ROW(Source!A24)</f>
        <v>24</v>
      </c>
      <c r="B7">
        <v>15419666</v>
      </c>
      <c r="C7">
        <v>15419659</v>
      </c>
      <c r="D7">
        <v>1401392</v>
      </c>
      <c r="E7">
        <v>1</v>
      </c>
      <c r="F7">
        <v>1</v>
      </c>
      <c r="G7">
        <v>1</v>
      </c>
      <c r="H7">
        <v>3</v>
      </c>
      <c r="I7" t="s">
        <v>136</v>
      </c>
      <c r="J7" t="s">
        <v>137</v>
      </c>
      <c r="K7" t="s">
        <v>138</v>
      </c>
      <c r="L7">
        <v>1348</v>
      </c>
      <c r="N7">
        <v>1009</v>
      </c>
      <c r="O7" t="s">
        <v>39</v>
      </c>
      <c r="P7" t="s">
        <v>39</v>
      </c>
      <c r="Q7">
        <v>1000</v>
      </c>
      <c r="Y7">
        <v>1E-05</v>
      </c>
      <c r="AA7">
        <v>32500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1E-05</v>
      </c>
      <c r="AV7">
        <v>0</v>
      </c>
      <c r="AW7">
        <v>2</v>
      </c>
      <c r="AX7">
        <v>15419677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ROW(Source!A24)</f>
        <v>24</v>
      </c>
      <c r="B8">
        <v>15419667</v>
      </c>
      <c r="C8">
        <v>15419659</v>
      </c>
      <c r="D8">
        <v>1444168</v>
      </c>
      <c r="E8">
        <v>1</v>
      </c>
      <c r="F8">
        <v>1</v>
      </c>
      <c r="G8">
        <v>1</v>
      </c>
      <c r="H8">
        <v>3</v>
      </c>
      <c r="I8" t="s">
        <v>139</v>
      </c>
      <c r="J8" t="s">
        <v>140</v>
      </c>
      <c r="K8" t="s">
        <v>141</v>
      </c>
      <c r="L8">
        <v>1356</v>
      </c>
      <c r="N8">
        <v>1010</v>
      </c>
      <c r="O8" t="s">
        <v>142</v>
      </c>
      <c r="P8" t="s">
        <v>142</v>
      </c>
      <c r="Q8">
        <v>1000</v>
      </c>
      <c r="Y8">
        <v>0.00204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0.00204</v>
      </c>
      <c r="AV8">
        <v>0</v>
      </c>
      <c r="AW8">
        <v>2</v>
      </c>
      <c r="AX8">
        <v>15419678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ROW(Source!A24)</f>
        <v>24</v>
      </c>
      <c r="B9">
        <v>15419668</v>
      </c>
      <c r="C9">
        <v>15419659</v>
      </c>
      <c r="D9">
        <v>1444364</v>
      </c>
      <c r="E9">
        <v>1</v>
      </c>
      <c r="F9">
        <v>1</v>
      </c>
      <c r="G9">
        <v>1</v>
      </c>
      <c r="H9">
        <v>3</v>
      </c>
      <c r="I9" t="s">
        <v>143</v>
      </c>
      <c r="J9" t="s">
        <v>144</v>
      </c>
      <c r="K9" t="s">
        <v>145</v>
      </c>
      <c r="L9">
        <v>1355</v>
      </c>
      <c r="N9">
        <v>1010</v>
      </c>
      <c r="O9" t="s">
        <v>146</v>
      </c>
      <c r="P9" t="s">
        <v>146</v>
      </c>
      <c r="Q9">
        <v>100</v>
      </c>
      <c r="Y9">
        <v>0.01</v>
      </c>
      <c r="AA9">
        <v>142.5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0.01</v>
      </c>
      <c r="AV9">
        <v>0</v>
      </c>
      <c r="AW9">
        <v>2</v>
      </c>
      <c r="AX9">
        <v>15419679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ROW(Source!A24)</f>
        <v>24</v>
      </c>
      <c r="B10">
        <v>15419669</v>
      </c>
      <c r="C10">
        <v>15419659</v>
      </c>
      <c r="D10">
        <v>1444421</v>
      </c>
      <c r="E10">
        <v>1</v>
      </c>
      <c r="F10">
        <v>1</v>
      </c>
      <c r="G10">
        <v>1</v>
      </c>
      <c r="H10">
        <v>3</v>
      </c>
      <c r="I10" t="s">
        <v>147</v>
      </c>
      <c r="J10" t="s">
        <v>148</v>
      </c>
      <c r="K10" t="s">
        <v>149</v>
      </c>
      <c r="L10">
        <v>1308</v>
      </c>
      <c r="N10">
        <v>1003</v>
      </c>
      <c r="O10" t="s">
        <v>31</v>
      </c>
      <c r="P10" t="s">
        <v>31</v>
      </c>
      <c r="Q10">
        <v>100</v>
      </c>
      <c r="Y10">
        <v>0.0024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0.0024</v>
      </c>
      <c r="AV10">
        <v>0</v>
      </c>
      <c r="AW10">
        <v>2</v>
      </c>
      <c r="AX10">
        <v>15419680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ROW(Source!A24)</f>
        <v>24</v>
      </c>
      <c r="B11">
        <v>15419670</v>
      </c>
      <c r="C11">
        <v>15419659</v>
      </c>
      <c r="D11">
        <v>0</v>
      </c>
      <c r="E11">
        <v>0</v>
      </c>
      <c r="F11">
        <v>1</v>
      </c>
      <c r="G11">
        <v>1</v>
      </c>
      <c r="H11">
        <v>3</v>
      </c>
      <c r="I11" t="s">
        <v>26</v>
      </c>
      <c r="K11" t="s">
        <v>27</v>
      </c>
      <c r="L11">
        <v>1354</v>
      </c>
      <c r="N11">
        <v>1010</v>
      </c>
      <c r="O11" t="s">
        <v>17</v>
      </c>
      <c r="P11" t="s">
        <v>17</v>
      </c>
      <c r="Q11">
        <v>1</v>
      </c>
      <c r="Y11">
        <v>1</v>
      </c>
      <c r="AA11">
        <v>1794.85</v>
      </c>
      <c r="AB11">
        <v>0</v>
      </c>
      <c r="AC11">
        <v>0</v>
      </c>
      <c r="AD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T11">
        <v>1</v>
      </c>
      <c r="AV11">
        <v>0</v>
      </c>
      <c r="AW11">
        <v>1</v>
      </c>
      <c r="AX11">
        <v>-1</v>
      </c>
      <c r="AY11">
        <v>0</v>
      </c>
      <c r="AZ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15282472</v>
      </c>
      <c r="C12">
        <v>15282468</v>
      </c>
      <c r="D12">
        <v>121645</v>
      </c>
      <c r="E12">
        <v>1</v>
      </c>
      <c r="F12">
        <v>1</v>
      </c>
      <c r="G12">
        <v>1</v>
      </c>
      <c r="H12">
        <v>1</v>
      </c>
      <c r="I12" t="s">
        <v>115</v>
      </c>
      <c r="K12" t="s">
        <v>116</v>
      </c>
      <c r="L12">
        <v>1369</v>
      </c>
      <c r="N12">
        <v>1013</v>
      </c>
      <c r="O12" t="s">
        <v>117</v>
      </c>
      <c r="P12" t="s">
        <v>117</v>
      </c>
      <c r="Q12">
        <v>1</v>
      </c>
      <c r="Y12">
        <v>12.48</v>
      </c>
      <c r="AA12">
        <v>0</v>
      </c>
      <c r="AB12">
        <v>0</v>
      </c>
      <c r="AC12">
        <v>0</v>
      </c>
      <c r="AD12">
        <v>9.02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10.4</v>
      </c>
      <c r="AU12" t="s">
        <v>24</v>
      </c>
      <c r="AV12">
        <v>1</v>
      </c>
      <c r="AW12">
        <v>2</v>
      </c>
      <c r="AX12">
        <v>15282472</v>
      </c>
      <c r="AY12">
        <v>1</v>
      </c>
      <c r="AZ12">
        <v>0</v>
      </c>
      <c r="BA12">
        <v>11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ROW(Source!A25)</f>
        <v>25</v>
      </c>
      <c r="B13">
        <v>15282473</v>
      </c>
      <c r="C13">
        <v>15282468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23</v>
      </c>
      <c r="K13" t="s">
        <v>119</v>
      </c>
      <c r="L13">
        <v>608254</v>
      </c>
      <c r="N13">
        <v>1013</v>
      </c>
      <c r="O13" t="s">
        <v>120</v>
      </c>
      <c r="P13" t="s">
        <v>120</v>
      </c>
      <c r="Q13">
        <v>1</v>
      </c>
      <c r="Y13">
        <v>10.632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8.86</v>
      </c>
      <c r="AU13" t="s">
        <v>150</v>
      </c>
      <c r="AV13">
        <v>2</v>
      </c>
      <c r="AW13">
        <v>2</v>
      </c>
      <c r="AX13">
        <v>15282473</v>
      </c>
      <c r="AY13">
        <v>1</v>
      </c>
      <c r="AZ13">
        <v>0</v>
      </c>
      <c r="BA13">
        <v>12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ROW(Source!A25)</f>
        <v>25</v>
      </c>
      <c r="B14">
        <v>15282474</v>
      </c>
      <c r="C14">
        <v>15282468</v>
      </c>
      <c r="D14">
        <v>1466783</v>
      </c>
      <c r="E14">
        <v>1</v>
      </c>
      <c r="F14">
        <v>1</v>
      </c>
      <c r="G14">
        <v>1</v>
      </c>
      <c r="H14">
        <v>2</v>
      </c>
      <c r="I14" t="s">
        <v>121</v>
      </c>
      <c r="J14" t="s">
        <v>122</v>
      </c>
      <c r="K14" t="s">
        <v>123</v>
      </c>
      <c r="L14">
        <v>1480</v>
      </c>
      <c r="N14">
        <v>1013</v>
      </c>
      <c r="O14" t="s">
        <v>124</v>
      </c>
      <c r="P14" t="s">
        <v>125</v>
      </c>
      <c r="Q14">
        <v>1</v>
      </c>
      <c r="Y14">
        <v>0.036</v>
      </c>
      <c r="AA14">
        <v>0</v>
      </c>
      <c r="AB14">
        <v>134.65</v>
      </c>
      <c r="AC14">
        <v>13.5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0.03</v>
      </c>
      <c r="AU14" t="s">
        <v>150</v>
      </c>
      <c r="AV14">
        <v>0</v>
      </c>
      <c r="AW14">
        <v>2</v>
      </c>
      <c r="AX14">
        <v>15282474</v>
      </c>
      <c r="AY14">
        <v>1</v>
      </c>
      <c r="AZ14">
        <v>0</v>
      </c>
      <c r="BA14">
        <v>13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ROW(Source!A25)</f>
        <v>25</v>
      </c>
      <c r="B15">
        <v>15282475</v>
      </c>
      <c r="C15">
        <v>15282468</v>
      </c>
      <c r="D15">
        <v>1467165</v>
      </c>
      <c r="E15">
        <v>1</v>
      </c>
      <c r="F15">
        <v>1</v>
      </c>
      <c r="G15">
        <v>1</v>
      </c>
      <c r="H15">
        <v>2</v>
      </c>
      <c r="I15" t="s">
        <v>126</v>
      </c>
      <c r="J15" t="s">
        <v>127</v>
      </c>
      <c r="K15" t="s">
        <v>128</v>
      </c>
      <c r="L15">
        <v>1368</v>
      </c>
      <c r="N15">
        <v>1011</v>
      </c>
      <c r="O15" t="s">
        <v>129</v>
      </c>
      <c r="P15" t="s">
        <v>129</v>
      </c>
      <c r="Q15">
        <v>1</v>
      </c>
      <c r="Y15">
        <v>10.584</v>
      </c>
      <c r="AA15">
        <v>0</v>
      </c>
      <c r="AB15">
        <v>142.7</v>
      </c>
      <c r="AC15">
        <v>13.5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8.82</v>
      </c>
      <c r="AU15" t="s">
        <v>150</v>
      </c>
      <c r="AV15">
        <v>0</v>
      </c>
      <c r="AW15">
        <v>2</v>
      </c>
      <c r="AX15">
        <v>15282475</v>
      </c>
      <c r="AY15">
        <v>1</v>
      </c>
      <c r="AZ15">
        <v>0</v>
      </c>
      <c r="BA15">
        <v>14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ROW(Source!A25)</f>
        <v>25</v>
      </c>
      <c r="B16">
        <v>15282476</v>
      </c>
      <c r="C16">
        <v>15282468</v>
      </c>
      <c r="D16">
        <v>1471982</v>
      </c>
      <c r="E16">
        <v>1</v>
      </c>
      <c r="F16">
        <v>1</v>
      </c>
      <c r="G16">
        <v>1</v>
      </c>
      <c r="H16">
        <v>2</v>
      </c>
      <c r="I16" t="s">
        <v>130</v>
      </c>
      <c r="J16" t="s">
        <v>131</v>
      </c>
      <c r="K16" t="s">
        <v>132</v>
      </c>
      <c r="L16">
        <v>1480</v>
      </c>
      <c r="N16">
        <v>1013</v>
      </c>
      <c r="O16" t="s">
        <v>124</v>
      </c>
      <c r="P16" t="s">
        <v>125</v>
      </c>
      <c r="Q16">
        <v>1</v>
      </c>
      <c r="Y16">
        <v>0.036</v>
      </c>
      <c r="AA16">
        <v>0</v>
      </c>
      <c r="AB16">
        <v>107.3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0.03</v>
      </c>
      <c r="AU16" t="s">
        <v>150</v>
      </c>
      <c r="AV16">
        <v>0</v>
      </c>
      <c r="AW16">
        <v>2</v>
      </c>
      <c r="AX16">
        <v>15282476</v>
      </c>
      <c r="AY16">
        <v>1</v>
      </c>
      <c r="AZ16">
        <v>0</v>
      </c>
      <c r="BA16">
        <v>15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ROW(Source!A25)</f>
        <v>25</v>
      </c>
      <c r="B17">
        <v>15282477</v>
      </c>
      <c r="C17">
        <v>15282468</v>
      </c>
      <c r="D17">
        <v>1399952</v>
      </c>
      <c r="E17">
        <v>1</v>
      </c>
      <c r="F17">
        <v>1</v>
      </c>
      <c r="G17">
        <v>1</v>
      </c>
      <c r="H17">
        <v>3</v>
      </c>
      <c r="I17" t="s">
        <v>133</v>
      </c>
      <c r="J17" t="s">
        <v>134</v>
      </c>
      <c r="K17" t="s">
        <v>135</v>
      </c>
      <c r="L17">
        <v>1348</v>
      </c>
      <c r="N17">
        <v>1009</v>
      </c>
      <c r="O17" t="s">
        <v>39</v>
      </c>
      <c r="P17" t="s">
        <v>39</v>
      </c>
      <c r="Q17">
        <v>1000</v>
      </c>
      <c r="Y17">
        <v>0.0004</v>
      </c>
      <c r="AA17">
        <v>4488.4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0.0004</v>
      </c>
      <c r="AV17">
        <v>0</v>
      </c>
      <c r="AW17">
        <v>2</v>
      </c>
      <c r="AX17">
        <v>15282477</v>
      </c>
      <c r="AY17">
        <v>1</v>
      </c>
      <c r="AZ17">
        <v>0</v>
      </c>
      <c r="BA17">
        <v>16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ROW(Source!A25)</f>
        <v>25</v>
      </c>
      <c r="B18">
        <v>15282478</v>
      </c>
      <c r="C18">
        <v>15282468</v>
      </c>
      <c r="D18">
        <v>1401392</v>
      </c>
      <c r="E18">
        <v>1</v>
      </c>
      <c r="F18">
        <v>1</v>
      </c>
      <c r="G18">
        <v>1</v>
      </c>
      <c r="H18">
        <v>3</v>
      </c>
      <c r="I18" t="s">
        <v>136</v>
      </c>
      <c r="J18" t="s">
        <v>137</v>
      </c>
      <c r="K18" t="s">
        <v>138</v>
      </c>
      <c r="L18">
        <v>1348</v>
      </c>
      <c r="N18">
        <v>1009</v>
      </c>
      <c r="O18" t="s">
        <v>39</v>
      </c>
      <c r="P18" t="s">
        <v>39</v>
      </c>
      <c r="Q18">
        <v>1000</v>
      </c>
      <c r="Y18">
        <v>1E-05</v>
      </c>
      <c r="AA18">
        <v>32500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1E-05</v>
      </c>
      <c r="AV18">
        <v>0</v>
      </c>
      <c r="AW18">
        <v>2</v>
      </c>
      <c r="AX18">
        <v>15282478</v>
      </c>
      <c r="AY18">
        <v>1</v>
      </c>
      <c r="AZ18">
        <v>0</v>
      </c>
      <c r="BA18">
        <v>17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ROW(Source!A25)</f>
        <v>25</v>
      </c>
      <c r="B19">
        <v>15282479</v>
      </c>
      <c r="C19">
        <v>15282468</v>
      </c>
      <c r="D19">
        <v>1444168</v>
      </c>
      <c r="E19">
        <v>1</v>
      </c>
      <c r="F19">
        <v>1</v>
      </c>
      <c r="G19">
        <v>1</v>
      </c>
      <c r="H19">
        <v>3</v>
      </c>
      <c r="I19" t="s">
        <v>139</v>
      </c>
      <c r="J19" t="s">
        <v>140</v>
      </c>
      <c r="K19" t="s">
        <v>141</v>
      </c>
      <c r="L19">
        <v>1356</v>
      </c>
      <c r="N19">
        <v>1010</v>
      </c>
      <c r="O19" t="s">
        <v>142</v>
      </c>
      <c r="P19" t="s">
        <v>142</v>
      </c>
      <c r="Q19">
        <v>1000</v>
      </c>
      <c r="Y19">
        <v>0.00204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0.00204</v>
      </c>
      <c r="AV19">
        <v>0</v>
      </c>
      <c r="AW19">
        <v>2</v>
      </c>
      <c r="AX19">
        <v>15282479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ROW(Source!A25)</f>
        <v>25</v>
      </c>
      <c r="B20">
        <v>15282480</v>
      </c>
      <c r="C20">
        <v>15282468</v>
      </c>
      <c r="D20">
        <v>1444364</v>
      </c>
      <c r="E20">
        <v>1</v>
      </c>
      <c r="F20">
        <v>1</v>
      </c>
      <c r="G20">
        <v>1</v>
      </c>
      <c r="H20">
        <v>3</v>
      </c>
      <c r="I20" t="s">
        <v>143</v>
      </c>
      <c r="J20" t="s">
        <v>144</v>
      </c>
      <c r="K20" t="s">
        <v>145</v>
      </c>
      <c r="L20">
        <v>1355</v>
      </c>
      <c r="N20">
        <v>1010</v>
      </c>
      <c r="O20" t="s">
        <v>146</v>
      </c>
      <c r="P20" t="s">
        <v>146</v>
      </c>
      <c r="Q20">
        <v>100</v>
      </c>
      <c r="Y20">
        <v>0.01</v>
      </c>
      <c r="AA20">
        <v>142.5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0.01</v>
      </c>
      <c r="AV20">
        <v>0</v>
      </c>
      <c r="AW20">
        <v>2</v>
      </c>
      <c r="AX20">
        <v>15282480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ROW(Source!A25)</f>
        <v>25</v>
      </c>
      <c r="B21">
        <v>15282481</v>
      </c>
      <c r="C21">
        <v>15282468</v>
      </c>
      <c r="D21">
        <v>1444421</v>
      </c>
      <c r="E21">
        <v>1</v>
      </c>
      <c r="F21">
        <v>1</v>
      </c>
      <c r="G21">
        <v>1</v>
      </c>
      <c r="H21">
        <v>3</v>
      </c>
      <c r="I21" t="s">
        <v>147</v>
      </c>
      <c r="J21" t="s">
        <v>148</v>
      </c>
      <c r="K21" t="s">
        <v>149</v>
      </c>
      <c r="L21">
        <v>1308</v>
      </c>
      <c r="N21">
        <v>1003</v>
      </c>
      <c r="O21" t="s">
        <v>31</v>
      </c>
      <c r="P21" t="s">
        <v>31</v>
      </c>
      <c r="Q21">
        <v>100</v>
      </c>
      <c r="Y21">
        <v>0.0024</v>
      </c>
      <c r="AA21">
        <v>0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0.0024</v>
      </c>
      <c r="AV21">
        <v>0</v>
      </c>
      <c r="AW21">
        <v>2</v>
      </c>
      <c r="AX21">
        <v>15282481</v>
      </c>
      <c r="AY21">
        <v>1</v>
      </c>
      <c r="AZ21">
        <v>0</v>
      </c>
      <c r="BA21">
        <v>20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ROW(Source!A25)</f>
        <v>25</v>
      </c>
      <c r="B22">
        <v>15282485</v>
      </c>
      <c r="C22">
        <v>15282468</v>
      </c>
      <c r="D22">
        <v>0</v>
      </c>
      <c r="E22">
        <v>0</v>
      </c>
      <c r="F22">
        <v>1</v>
      </c>
      <c r="G22">
        <v>1</v>
      </c>
      <c r="H22">
        <v>3</v>
      </c>
      <c r="I22" t="s">
        <v>26</v>
      </c>
      <c r="K22" t="s">
        <v>27</v>
      </c>
      <c r="L22">
        <v>1354</v>
      </c>
      <c r="N22">
        <v>1010</v>
      </c>
      <c r="O22" t="s">
        <v>17</v>
      </c>
      <c r="P22" t="s">
        <v>17</v>
      </c>
      <c r="Q22">
        <v>1</v>
      </c>
      <c r="Y22">
        <v>1</v>
      </c>
      <c r="AA22">
        <v>1794.85</v>
      </c>
      <c r="AB22">
        <v>0</v>
      </c>
      <c r="AC22">
        <v>0</v>
      </c>
      <c r="AD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T22">
        <v>1</v>
      </c>
      <c r="AV22">
        <v>0</v>
      </c>
      <c r="AW22">
        <v>1</v>
      </c>
      <c r="AX22">
        <v>-1</v>
      </c>
      <c r="AY22">
        <v>0</v>
      </c>
      <c r="AZ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ROW(Source!A27)</f>
        <v>27</v>
      </c>
      <c r="B23">
        <v>15419096</v>
      </c>
      <c r="C23">
        <v>15419069</v>
      </c>
      <c r="D23">
        <v>121645</v>
      </c>
      <c r="E23">
        <v>1</v>
      </c>
      <c r="F23">
        <v>1</v>
      </c>
      <c r="G23">
        <v>1</v>
      </c>
      <c r="H23">
        <v>1</v>
      </c>
      <c r="I23" t="s">
        <v>115</v>
      </c>
      <c r="K23" t="s">
        <v>116</v>
      </c>
      <c r="L23">
        <v>1369</v>
      </c>
      <c r="N23">
        <v>1013</v>
      </c>
      <c r="O23" t="s">
        <v>117</v>
      </c>
      <c r="P23" t="s">
        <v>117</v>
      </c>
      <c r="Q23">
        <v>1</v>
      </c>
      <c r="Y23">
        <v>24.048000000000002</v>
      </c>
      <c r="AA23">
        <v>0</v>
      </c>
      <c r="AB23">
        <v>0</v>
      </c>
      <c r="AC23">
        <v>0</v>
      </c>
      <c r="AD23">
        <v>9.02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50.1</v>
      </c>
      <c r="AU23" t="s">
        <v>118</v>
      </c>
      <c r="AV23">
        <v>1</v>
      </c>
      <c r="AW23">
        <v>2</v>
      </c>
      <c r="AX23">
        <v>15419096</v>
      </c>
      <c r="AY23">
        <v>1</v>
      </c>
      <c r="AZ23">
        <v>0</v>
      </c>
      <c r="BA23">
        <v>21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ROW(Source!A27)</f>
        <v>27</v>
      </c>
      <c r="B24">
        <v>15419097</v>
      </c>
      <c r="C24">
        <v>15419069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23</v>
      </c>
      <c r="K24" t="s">
        <v>119</v>
      </c>
      <c r="L24">
        <v>608254</v>
      </c>
      <c r="N24">
        <v>1013</v>
      </c>
      <c r="O24" t="s">
        <v>120</v>
      </c>
      <c r="P24" t="s">
        <v>120</v>
      </c>
      <c r="Q24">
        <v>1</v>
      </c>
      <c r="Y24">
        <v>9.936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20.7</v>
      </c>
      <c r="AU24" t="s">
        <v>118</v>
      </c>
      <c r="AV24">
        <v>2</v>
      </c>
      <c r="AW24">
        <v>2</v>
      </c>
      <c r="AX24">
        <v>15419097</v>
      </c>
      <c r="AY24">
        <v>1</v>
      </c>
      <c r="AZ24">
        <v>0</v>
      </c>
      <c r="BA24">
        <v>22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ROW(Source!A27)</f>
        <v>27</v>
      </c>
      <c r="B25">
        <v>15419098</v>
      </c>
      <c r="C25">
        <v>15419069</v>
      </c>
      <c r="D25">
        <v>1466783</v>
      </c>
      <c r="E25">
        <v>1</v>
      </c>
      <c r="F25">
        <v>1</v>
      </c>
      <c r="G25">
        <v>1</v>
      </c>
      <c r="H25">
        <v>2</v>
      </c>
      <c r="I25" t="s">
        <v>121</v>
      </c>
      <c r="J25" t="s">
        <v>122</v>
      </c>
      <c r="K25" t="s">
        <v>123</v>
      </c>
      <c r="L25">
        <v>1480</v>
      </c>
      <c r="N25">
        <v>1013</v>
      </c>
      <c r="O25" t="s">
        <v>124</v>
      </c>
      <c r="P25" t="s">
        <v>125</v>
      </c>
      <c r="Q25">
        <v>1</v>
      </c>
      <c r="Y25">
        <v>2.2848</v>
      </c>
      <c r="AA25">
        <v>0</v>
      </c>
      <c r="AB25">
        <v>134.65</v>
      </c>
      <c r="AC25">
        <v>13.5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4.76</v>
      </c>
      <c r="AU25" t="s">
        <v>118</v>
      </c>
      <c r="AV25">
        <v>0</v>
      </c>
      <c r="AW25">
        <v>2</v>
      </c>
      <c r="AX25">
        <v>15419098</v>
      </c>
      <c r="AY25">
        <v>1</v>
      </c>
      <c r="AZ25">
        <v>0</v>
      </c>
      <c r="BA25">
        <v>23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ROW(Source!A27)</f>
        <v>27</v>
      </c>
      <c r="B26">
        <v>15419099</v>
      </c>
      <c r="C26">
        <v>15419069</v>
      </c>
      <c r="D26">
        <v>1467043</v>
      </c>
      <c r="E26">
        <v>1</v>
      </c>
      <c r="F26">
        <v>1</v>
      </c>
      <c r="G26">
        <v>1</v>
      </c>
      <c r="H26">
        <v>2</v>
      </c>
      <c r="I26" t="s">
        <v>151</v>
      </c>
      <c r="J26" t="s">
        <v>152</v>
      </c>
      <c r="K26" t="s">
        <v>153</v>
      </c>
      <c r="L26">
        <v>1368</v>
      </c>
      <c r="N26">
        <v>1011</v>
      </c>
      <c r="O26" t="s">
        <v>129</v>
      </c>
      <c r="P26" t="s">
        <v>129</v>
      </c>
      <c r="Q26">
        <v>1</v>
      </c>
      <c r="Y26">
        <v>5.376</v>
      </c>
      <c r="AA26">
        <v>0</v>
      </c>
      <c r="AB26">
        <v>2.37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11.2</v>
      </c>
      <c r="AU26" t="s">
        <v>118</v>
      </c>
      <c r="AV26">
        <v>0</v>
      </c>
      <c r="AW26">
        <v>2</v>
      </c>
      <c r="AX26">
        <v>15419099</v>
      </c>
      <c r="AY26">
        <v>1</v>
      </c>
      <c r="AZ26">
        <v>0</v>
      </c>
      <c r="BA26">
        <v>24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ROW(Source!A27)</f>
        <v>27</v>
      </c>
      <c r="B27">
        <v>15419100</v>
      </c>
      <c r="C27">
        <v>15419069</v>
      </c>
      <c r="D27">
        <v>1467086</v>
      </c>
      <c r="E27">
        <v>1</v>
      </c>
      <c r="F27">
        <v>1</v>
      </c>
      <c r="G27">
        <v>1</v>
      </c>
      <c r="H27">
        <v>2</v>
      </c>
      <c r="I27" t="s">
        <v>154</v>
      </c>
      <c r="J27" t="s">
        <v>155</v>
      </c>
      <c r="K27" t="s">
        <v>156</v>
      </c>
      <c r="L27">
        <v>1368</v>
      </c>
      <c r="N27">
        <v>1011</v>
      </c>
      <c r="O27" t="s">
        <v>129</v>
      </c>
      <c r="P27" t="s">
        <v>129</v>
      </c>
      <c r="Q27">
        <v>1</v>
      </c>
      <c r="Y27">
        <v>5.376</v>
      </c>
      <c r="AA27">
        <v>0</v>
      </c>
      <c r="AB27">
        <v>131.44</v>
      </c>
      <c r="AC27">
        <v>11.6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11.2</v>
      </c>
      <c r="AU27" t="s">
        <v>118</v>
      </c>
      <c r="AV27">
        <v>0</v>
      </c>
      <c r="AW27">
        <v>2</v>
      </c>
      <c r="AX27">
        <v>15419100</v>
      </c>
      <c r="AY27">
        <v>1</v>
      </c>
      <c r="AZ27">
        <v>0</v>
      </c>
      <c r="BA27">
        <v>25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ROW(Source!A27)</f>
        <v>27</v>
      </c>
      <c r="B28">
        <v>15419101</v>
      </c>
      <c r="C28">
        <v>15419069</v>
      </c>
      <c r="D28">
        <v>1471982</v>
      </c>
      <c r="E28">
        <v>1</v>
      </c>
      <c r="F28">
        <v>1</v>
      </c>
      <c r="G28">
        <v>1</v>
      </c>
      <c r="H28">
        <v>2</v>
      </c>
      <c r="I28" t="s">
        <v>130</v>
      </c>
      <c r="J28" t="s">
        <v>131</v>
      </c>
      <c r="K28" t="s">
        <v>132</v>
      </c>
      <c r="L28">
        <v>1480</v>
      </c>
      <c r="N28">
        <v>1013</v>
      </c>
      <c r="O28" t="s">
        <v>124</v>
      </c>
      <c r="P28" t="s">
        <v>125</v>
      </c>
      <c r="Q28">
        <v>1</v>
      </c>
      <c r="Y28">
        <v>2.2848</v>
      </c>
      <c r="AA28">
        <v>0</v>
      </c>
      <c r="AB28">
        <v>107.3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4.76</v>
      </c>
      <c r="AU28" t="s">
        <v>118</v>
      </c>
      <c r="AV28">
        <v>0</v>
      </c>
      <c r="AW28">
        <v>2</v>
      </c>
      <c r="AX28">
        <v>15419101</v>
      </c>
      <c r="AY28">
        <v>1</v>
      </c>
      <c r="AZ28">
        <v>0</v>
      </c>
      <c r="BA28">
        <v>26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ROW(Source!A27)</f>
        <v>27</v>
      </c>
      <c r="B29">
        <v>15419102</v>
      </c>
      <c r="C29">
        <v>15419069</v>
      </c>
      <c r="D29">
        <v>1401843</v>
      </c>
      <c r="E29">
        <v>1</v>
      </c>
      <c r="F29">
        <v>1</v>
      </c>
      <c r="G29">
        <v>1</v>
      </c>
      <c r="H29">
        <v>3</v>
      </c>
      <c r="I29" t="s">
        <v>157</v>
      </c>
      <c r="J29" t="s">
        <v>158</v>
      </c>
      <c r="K29" t="s">
        <v>159</v>
      </c>
      <c r="L29">
        <v>1348</v>
      </c>
      <c r="N29">
        <v>1009</v>
      </c>
      <c r="O29" t="s">
        <v>39</v>
      </c>
      <c r="P29" t="s">
        <v>39</v>
      </c>
      <c r="Q29">
        <v>1000</v>
      </c>
      <c r="Y29">
        <v>0.0001</v>
      </c>
      <c r="AA29">
        <v>12242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0.0001</v>
      </c>
      <c r="AV29">
        <v>0</v>
      </c>
      <c r="AW29">
        <v>2</v>
      </c>
      <c r="AX29">
        <v>15419102</v>
      </c>
      <c r="AY29">
        <v>1</v>
      </c>
      <c r="AZ29">
        <v>0</v>
      </c>
      <c r="BA29">
        <v>27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ROW(Source!A27)</f>
        <v>27</v>
      </c>
      <c r="B30">
        <v>15419103</v>
      </c>
      <c r="C30">
        <v>15419069</v>
      </c>
      <c r="D30">
        <v>1401987</v>
      </c>
      <c r="E30">
        <v>1</v>
      </c>
      <c r="F30">
        <v>1</v>
      </c>
      <c r="G30">
        <v>1</v>
      </c>
      <c r="H30">
        <v>3</v>
      </c>
      <c r="I30" t="s">
        <v>160</v>
      </c>
      <c r="J30" t="s">
        <v>161</v>
      </c>
      <c r="K30" t="s">
        <v>162</v>
      </c>
      <c r="L30">
        <v>1348</v>
      </c>
      <c r="N30">
        <v>1009</v>
      </c>
      <c r="O30" t="s">
        <v>39</v>
      </c>
      <c r="P30" t="s">
        <v>39</v>
      </c>
      <c r="Q30">
        <v>1000</v>
      </c>
      <c r="Y30">
        <v>0.0008</v>
      </c>
      <c r="AA30">
        <v>40600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0.0008</v>
      </c>
      <c r="AV30">
        <v>0</v>
      </c>
      <c r="AW30">
        <v>2</v>
      </c>
      <c r="AX30">
        <v>15419103</v>
      </c>
      <c r="AY30">
        <v>1</v>
      </c>
      <c r="AZ30">
        <v>0</v>
      </c>
      <c r="BA30">
        <v>28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ROW(Source!A27)</f>
        <v>27</v>
      </c>
      <c r="B31">
        <v>15419104</v>
      </c>
      <c r="C31">
        <v>15419069</v>
      </c>
      <c r="D31">
        <v>1403420</v>
      </c>
      <c r="E31">
        <v>1</v>
      </c>
      <c r="F31">
        <v>1</v>
      </c>
      <c r="G31">
        <v>1</v>
      </c>
      <c r="H31">
        <v>3</v>
      </c>
      <c r="I31" t="s">
        <v>163</v>
      </c>
      <c r="J31" t="s">
        <v>164</v>
      </c>
      <c r="K31" t="s">
        <v>165</v>
      </c>
      <c r="L31">
        <v>1348</v>
      </c>
      <c r="N31">
        <v>1009</v>
      </c>
      <c r="O31" t="s">
        <v>39</v>
      </c>
      <c r="P31" t="s">
        <v>39</v>
      </c>
      <c r="Q31">
        <v>1000</v>
      </c>
      <c r="Y31">
        <v>0.00011</v>
      </c>
      <c r="AA31">
        <v>12430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0.00011</v>
      </c>
      <c r="AV31">
        <v>0</v>
      </c>
      <c r="AW31">
        <v>2</v>
      </c>
      <c r="AX31">
        <v>15419104</v>
      </c>
      <c r="AY31">
        <v>1</v>
      </c>
      <c r="AZ31">
        <v>0</v>
      </c>
      <c r="BA31">
        <v>29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ROW(Source!A27)</f>
        <v>27</v>
      </c>
      <c r="B32">
        <v>15419105</v>
      </c>
      <c r="C32">
        <v>15419069</v>
      </c>
      <c r="D32">
        <v>1404120</v>
      </c>
      <c r="E32">
        <v>1</v>
      </c>
      <c r="F32">
        <v>1</v>
      </c>
      <c r="G32">
        <v>1</v>
      </c>
      <c r="H32">
        <v>3</v>
      </c>
      <c r="I32" t="s">
        <v>166</v>
      </c>
      <c r="J32" t="s">
        <v>167</v>
      </c>
      <c r="K32" t="s">
        <v>168</v>
      </c>
      <c r="L32">
        <v>1348</v>
      </c>
      <c r="N32">
        <v>1009</v>
      </c>
      <c r="O32" t="s">
        <v>39</v>
      </c>
      <c r="P32" t="s">
        <v>39</v>
      </c>
      <c r="Q32">
        <v>1000</v>
      </c>
      <c r="Y32">
        <v>0.00072</v>
      </c>
      <c r="AA32">
        <v>7826.9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0.00072</v>
      </c>
      <c r="AV32">
        <v>0</v>
      </c>
      <c r="AW32">
        <v>2</v>
      </c>
      <c r="AX32">
        <v>15419105</v>
      </c>
      <c r="AY32">
        <v>1</v>
      </c>
      <c r="AZ32">
        <v>0</v>
      </c>
      <c r="BA32">
        <v>30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ROW(Source!A27)</f>
        <v>27</v>
      </c>
      <c r="B33">
        <v>15419106</v>
      </c>
      <c r="C33">
        <v>15419069</v>
      </c>
      <c r="D33">
        <v>1444042</v>
      </c>
      <c r="E33">
        <v>1</v>
      </c>
      <c r="F33">
        <v>1</v>
      </c>
      <c r="G33">
        <v>1</v>
      </c>
      <c r="H33">
        <v>3</v>
      </c>
      <c r="I33" t="s">
        <v>169</v>
      </c>
      <c r="J33" t="s">
        <v>170</v>
      </c>
      <c r="K33" t="s">
        <v>171</v>
      </c>
      <c r="L33">
        <v>1358</v>
      </c>
      <c r="N33">
        <v>1010</v>
      </c>
      <c r="O33" t="s">
        <v>172</v>
      </c>
      <c r="P33" t="s">
        <v>172</v>
      </c>
      <c r="Q33">
        <v>10</v>
      </c>
      <c r="Y33">
        <v>1.8</v>
      </c>
      <c r="AA33">
        <v>64.8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1.8</v>
      </c>
      <c r="AV33">
        <v>0</v>
      </c>
      <c r="AW33">
        <v>2</v>
      </c>
      <c r="AX33">
        <v>15419106</v>
      </c>
      <c r="AY33">
        <v>1</v>
      </c>
      <c r="AZ33">
        <v>0</v>
      </c>
      <c r="BA33">
        <v>31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ROW(Source!A27)</f>
        <v>27</v>
      </c>
      <c r="B34">
        <v>15419107</v>
      </c>
      <c r="C34">
        <v>15419069</v>
      </c>
      <c r="D34">
        <v>1444168</v>
      </c>
      <c r="E34">
        <v>1</v>
      </c>
      <c r="F34">
        <v>1</v>
      </c>
      <c r="G34">
        <v>1</v>
      </c>
      <c r="H34">
        <v>3</v>
      </c>
      <c r="I34" t="s">
        <v>139</v>
      </c>
      <c r="J34" t="s">
        <v>140</v>
      </c>
      <c r="K34" t="s">
        <v>141</v>
      </c>
      <c r="L34">
        <v>1356</v>
      </c>
      <c r="N34">
        <v>1010</v>
      </c>
      <c r="O34" t="s">
        <v>142</v>
      </c>
      <c r="P34" t="s">
        <v>142</v>
      </c>
      <c r="Q34">
        <v>1000</v>
      </c>
      <c r="Y34">
        <v>0.0208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0.0208</v>
      </c>
      <c r="AV34">
        <v>0</v>
      </c>
      <c r="AW34">
        <v>2</v>
      </c>
      <c r="AX34">
        <v>15419107</v>
      </c>
      <c r="AY34">
        <v>1</v>
      </c>
      <c r="AZ34">
        <v>0</v>
      </c>
      <c r="BA34">
        <v>32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ROW(Source!A27)</f>
        <v>27</v>
      </c>
      <c r="B35">
        <v>15419108</v>
      </c>
      <c r="C35">
        <v>15419069</v>
      </c>
      <c r="D35">
        <v>1444364</v>
      </c>
      <c r="E35">
        <v>1</v>
      </c>
      <c r="F35">
        <v>1</v>
      </c>
      <c r="G35">
        <v>1</v>
      </c>
      <c r="H35">
        <v>3</v>
      </c>
      <c r="I35" t="s">
        <v>143</v>
      </c>
      <c r="J35" t="s">
        <v>144</v>
      </c>
      <c r="K35" t="s">
        <v>145</v>
      </c>
      <c r="L35">
        <v>1355</v>
      </c>
      <c r="N35">
        <v>1010</v>
      </c>
      <c r="O35" t="s">
        <v>146</v>
      </c>
      <c r="P35" t="s">
        <v>146</v>
      </c>
      <c r="Q35">
        <v>100</v>
      </c>
      <c r="Y35">
        <v>0.1</v>
      </c>
      <c r="AA35">
        <v>142.5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0.1</v>
      </c>
      <c r="AV35">
        <v>0</v>
      </c>
      <c r="AW35">
        <v>2</v>
      </c>
      <c r="AX35">
        <v>15419108</v>
      </c>
      <c r="AY35">
        <v>1</v>
      </c>
      <c r="AZ35">
        <v>0</v>
      </c>
      <c r="BA35">
        <v>33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ROW(Source!A27)</f>
        <v>27</v>
      </c>
      <c r="B36">
        <v>15419109</v>
      </c>
      <c r="C36">
        <v>15419069</v>
      </c>
      <c r="D36">
        <v>1444421</v>
      </c>
      <c r="E36">
        <v>1</v>
      </c>
      <c r="F36">
        <v>1</v>
      </c>
      <c r="G36">
        <v>1</v>
      </c>
      <c r="H36">
        <v>3</v>
      </c>
      <c r="I36" t="s">
        <v>147</v>
      </c>
      <c r="J36" t="s">
        <v>148</v>
      </c>
      <c r="K36" t="s">
        <v>149</v>
      </c>
      <c r="L36">
        <v>1308</v>
      </c>
      <c r="N36">
        <v>1003</v>
      </c>
      <c r="O36" t="s">
        <v>31</v>
      </c>
      <c r="P36" t="s">
        <v>31</v>
      </c>
      <c r="Q36">
        <v>100</v>
      </c>
      <c r="Y36">
        <v>0.0245</v>
      </c>
      <c r="AA36">
        <v>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0.0245</v>
      </c>
      <c r="AV36">
        <v>0</v>
      </c>
      <c r="AW36">
        <v>2</v>
      </c>
      <c r="AX36">
        <v>15419109</v>
      </c>
      <c r="AY36">
        <v>1</v>
      </c>
      <c r="AZ36">
        <v>0</v>
      </c>
      <c r="BA36">
        <v>34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ROW(Source!A27)</f>
        <v>27</v>
      </c>
      <c r="B37">
        <v>15419110</v>
      </c>
      <c r="C37">
        <v>15419069</v>
      </c>
      <c r="D37">
        <v>1452254</v>
      </c>
      <c r="E37">
        <v>1</v>
      </c>
      <c r="F37">
        <v>1</v>
      </c>
      <c r="G37">
        <v>1</v>
      </c>
      <c r="H37">
        <v>3</v>
      </c>
      <c r="I37" t="s">
        <v>173</v>
      </c>
      <c r="J37" t="s">
        <v>174</v>
      </c>
      <c r="K37" t="s">
        <v>175</v>
      </c>
      <c r="L37">
        <v>1346</v>
      </c>
      <c r="N37">
        <v>1009</v>
      </c>
      <c r="O37" t="s">
        <v>90</v>
      </c>
      <c r="P37" t="s">
        <v>90</v>
      </c>
      <c r="Q37">
        <v>1</v>
      </c>
      <c r="Y37">
        <v>0.25</v>
      </c>
      <c r="AA37">
        <v>68.05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0.25</v>
      </c>
      <c r="AV37">
        <v>0</v>
      </c>
      <c r="AW37">
        <v>2</v>
      </c>
      <c r="AX37">
        <v>15419110</v>
      </c>
      <c r="AY37">
        <v>1</v>
      </c>
      <c r="AZ37">
        <v>0</v>
      </c>
      <c r="BA37">
        <v>35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ROW(Source!A28)</f>
        <v>28</v>
      </c>
      <c r="B38">
        <v>15419114</v>
      </c>
      <c r="C38">
        <v>15419112</v>
      </c>
      <c r="D38">
        <v>121645</v>
      </c>
      <c r="E38">
        <v>1</v>
      </c>
      <c r="F38">
        <v>1</v>
      </c>
      <c r="G38">
        <v>1</v>
      </c>
      <c r="H38">
        <v>1</v>
      </c>
      <c r="I38" t="s">
        <v>115</v>
      </c>
      <c r="K38" t="s">
        <v>116</v>
      </c>
      <c r="L38">
        <v>1369</v>
      </c>
      <c r="N38">
        <v>1013</v>
      </c>
      <c r="O38" t="s">
        <v>117</v>
      </c>
      <c r="P38" t="s">
        <v>117</v>
      </c>
      <c r="Q38">
        <v>1</v>
      </c>
      <c r="Y38">
        <v>60.12</v>
      </c>
      <c r="AA38">
        <v>0</v>
      </c>
      <c r="AB38">
        <v>0</v>
      </c>
      <c r="AC38">
        <v>0</v>
      </c>
      <c r="AD38">
        <v>9.02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50.1</v>
      </c>
      <c r="AU38" t="s">
        <v>150</v>
      </c>
      <c r="AV38">
        <v>1</v>
      </c>
      <c r="AW38">
        <v>2</v>
      </c>
      <c r="AX38">
        <v>15419114</v>
      </c>
      <c r="AY38">
        <v>1</v>
      </c>
      <c r="AZ38">
        <v>0</v>
      </c>
      <c r="BA38">
        <v>36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ROW(Source!A28)</f>
        <v>28</v>
      </c>
      <c r="B39">
        <v>15419115</v>
      </c>
      <c r="C39">
        <v>15419112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23</v>
      </c>
      <c r="K39" t="s">
        <v>119</v>
      </c>
      <c r="L39">
        <v>608254</v>
      </c>
      <c r="N39">
        <v>1013</v>
      </c>
      <c r="O39" t="s">
        <v>120</v>
      </c>
      <c r="P39" t="s">
        <v>120</v>
      </c>
      <c r="Q39">
        <v>1</v>
      </c>
      <c r="Y39">
        <v>24.84</v>
      </c>
      <c r="AA39">
        <v>0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20.7</v>
      </c>
      <c r="AU39" t="s">
        <v>150</v>
      </c>
      <c r="AV39">
        <v>2</v>
      </c>
      <c r="AW39">
        <v>2</v>
      </c>
      <c r="AX39">
        <v>15419115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ROW(Source!A28)</f>
        <v>28</v>
      </c>
      <c r="B40">
        <v>15419116</v>
      </c>
      <c r="C40">
        <v>15419112</v>
      </c>
      <c r="D40">
        <v>1466783</v>
      </c>
      <c r="E40">
        <v>1</v>
      </c>
      <c r="F40">
        <v>1</v>
      </c>
      <c r="G40">
        <v>1</v>
      </c>
      <c r="H40">
        <v>2</v>
      </c>
      <c r="I40" t="s">
        <v>121</v>
      </c>
      <c r="J40" t="s">
        <v>122</v>
      </c>
      <c r="K40" t="s">
        <v>123</v>
      </c>
      <c r="L40">
        <v>1480</v>
      </c>
      <c r="N40">
        <v>1013</v>
      </c>
      <c r="O40" t="s">
        <v>124</v>
      </c>
      <c r="P40" t="s">
        <v>125</v>
      </c>
      <c r="Q40">
        <v>1</v>
      </c>
      <c r="Y40">
        <v>5.712</v>
      </c>
      <c r="AA40">
        <v>0</v>
      </c>
      <c r="AB40">
        <v>134.65</v>
      </c>
      <c r="AC40">
        <v>13.5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4.76</v>
      </c>
      <c r="AU40" t="s">
        <v>150</v>
      </c>
      <c r="AV40">
        <v>0</v>
      </c>
      <c r="AW40">
        <v>2</v>
      </c>
      <c r="AX40">
        <v>15419116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ROW(Source!A28)</f>
        <v>28</v>
      </c>
      <c r="B41">
        <v>15419117</v>
      </c>
      <c r="C41">
        <v>15419112</v>
      </c>
      <c r="D41">
        <v>1467043</v>
      </c>
      <c r="E41">
        <v>1</v>
      </c>
      <c r="F41">
        <v>1</v>
      </c>
      <c r="G41">
        <v>1</v>
      </c>
      <c r="H41">
        <v>2</v>
      </c>
      <c r="I41" t="s">
        <v>151</v>
      </c>
      <c r="J41" t="s">
        <v>152</v>
      </c>
      <c r="K41" t="s">
        <v>153</v>
      </c>
      <c r="L41">
        <v>1368</v>
      </c>
      <c r="N41">
        <v>1011</v>
      </c>
      <c r="O41" t="s">
        <v>129</v>
      </c>
      <c r="P41" t="s">
        <v>129</v>
      </c>
      <c r="Q41">
        <v>1</v>
      </c>
      <c r="Y41">
        <v>13.44</v>
      </c>
      <c r="AA41">
        <v>0</v>
      </c>
      <c r="AB41">
        <v>2.37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11.2</v>
      </c>
      <c r="AU41" t="s">
        <v>150</v>
      </c>
      <c r="AV41">
        <v>0</v>
      </c>
      <c r="AW41">
        <v>2</v>
      </c>
      <c r="AX41">
        <v>15419117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ROW(Source!A28)</f>
        <v>28</v>
      </c>
      <c r="B42">
        <v>15419118</v>
      </c>
      <c r="C42">
        <v>15419112</v>
      </c>
      <c r="D42">
        <v>1467086</v>
      </c>
      <c r="E42">
        <v>1</v>
      </c>
      <c r="F42">
        <v>1</v>
      </c>
      <c r="G42">
        <v>1</v>
      </c>
      <c r="H42">
        <v>2</v>
      </c>
      <c r="I42" t="s">
        <v>154</v>
      </c>
      <c r="J42" t="s">
        <v>155</v>
      </c>
      <c r="K42" t="s">
        <v>156</v>
      </c>
      <c r="L42">
        <v>1368</v>
      </c>
      <c r="N42">
        <v>1011</v>
      </c>
      <c r="O42" t="s">
        <v>129</v>
      </c>
      <c r="P42" t="s">
        <v>129</v>
      </c>
      <c r="Q42">
        <v>1</v>
      </c>
      <c r="Y42">
        <v>13.44</v>
      </c>
      <c r="AA42">
        <v>0</v>
      </c>
      <c r="AB42">
        <v>131.44</v>
      </c>
      <c r="AC42">
        <v>11.6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11.2</v>
      </c>
      <c r="AU42" t="s">
        <v>150</v>
      </c>
      <c r="AV42">
        <v>0</v>
      </c>
      <c r="AW42">
        <v>2</v>
      </c>
      <c r="AX42">
        <v>15419118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ROW(Source!A28)</f>
        <v>28</v>
      </c>
      <c r="B43">
        <v>15419119</v>
      </c>
      <c r="C43">
        <v>15419112</v>
      </c>
      <c r="D43">
        <v>1471982</v>
      </c>
      <c r="E43">
        <v>1</v>
      </c>
      <c r="F43">
        <v>1</v>
      </c>
      <c r="G43">
        <v>1</v>
      </c>
      <c r="H43">
        <v>2</v>
      </c>
      <c r="I43" t="s">
        <v>130</v>
      </c>
      <c r="J43" t="s">
        <v>131</v>
      </c>
      <c r="K43" t="s">
        <v>132</v>
      </c>
      <c r="L43">
        <v>1480</v>
      </c>
      <c r="N43">
        <v>1013</v>
      </c>
      <c r="O43" t="s">
        <v>124</v>
      </c>
      <c r="P43" t="s">
        <v>125</v>
      </c>
      <c r="Q43">
        <v>1</v>
      </c>
      <c r="Y43">
        <v>5.712</v>
      </c>
      <c r="AA43">
        <v>0</v>
      </c>
      <c r="AB43">
        <v>107.3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4.76</v>
      </c>
      <c r="AU43" t="s">
        <v>150</v>
      </c>
      <c r="AV43">
        <v>0</v>
      </c>
      <c r="AW43">
        <v>2</v>
      </c>
      <c r="AX43">
        <v>15419119</v>
      </c>
      <c r="AY43">
        <v>1</v>
      </c>
      <c r="AZ43">
        <v>0</v>
      </c>
      <c r="BA43">
        <v>41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ROW(Source!A28)</f>
        <v>28</v>
      </c>
      <c r="B44">
        <v>15419120</v>
      </c>
      <c r="C44">
        <v>15419112</v>
      </c>
      <c r="D44">
        <v>1401843</v>
      </c>
      <c r="E44">
        <v>1</v>
      </c>
      <c r="F44">
        <v>1</v>
      </c>
      <c r="G44">
        <v>1</v>
      </c>
      <c r="H44">
        <v>3</v>
      </c>
      <c r="I44" t="s">
        <v>157</v>
      </c>
      <c r="J44" t="s">
        <v>158</v>
      </c>
      <c r="K44" t="s">
        <v>159</v>
      </c>
      <c r="L44">
        <v>1348</v>
      </c>
      <c r="N44">
        <v>1009</v>
      </c>
      <c r="O44" t="s">
        <v>39</v>
      </c>
      <c r="P44" t="s">
        <v>39</v>
      </c>
      <c r="Q44">
        <v>1000</v>
      </c>
      <c r="Y44">
        <v>0.0001</v>
      </c>
      <c r="AA44">
        <v>12242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0.0001</v>
      </c>
      <c r="AV44">
        <v>0</v>
      </c>
      <c r="AW44">
        <v>2</v>
      </c>
      <c r="AX44">
        <v>15419120</v>
      </c>
      <c r="AY44">
        <v>1</v>
      </c>
      <c r="AZ44">
        <v>0</v>
      </c>
      <c r="BA44">
        <v>42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ROW(Source!A28)</f>
        <v>28</v>
      </c>
      <c r="B45">
        <v>15419121</v>
      </c>
      <c r="C45">
        <v>15419112</v>
      </c>
      <c r="D45">
        <v>1401987</v>
      </c>
      <c r="E45">
        <v>1</v>
      </c>
      <c r="F45">
        <v>1</v>
      </c>
      <c r="G45">
        <v>1</v>
      </c>
      <c r="H45">
        <v>3</v>
      </c>
      <c r="I45" t="s">
        <v>160</v>
      </c>
      <c r="J45" t="s">
        <v>161</v>
      </c>
      <c r="K45" t="s">
        <v>162</v>
      </c>
      <c r="L45">
        <v>1348</v>
      </c>
      <c r="N45">
        <v>1009</v>
      </c>
      <c r="O45" t="s">
        <v>39</v>
      </c>
      <c r="P45" t="s">
        <v>39</v>
      </c>
      <c r="Q45">
        <v>1000</v>
      </c>
      <c r="Y45">
        <v>0.0008</v>
      </c>
      <c r="AA45">
        <v>40600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0.0008</v>
      </c>
      <c r="AV45">
        <v>0</v>
      </c>
      <c r="AW45">
        <v>2</v>
      </c>
      <c r="AX45">
        <v>15419121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ROW(Source!A28)</f>
        <v>28</v>
      </c>
      <c r="B46">
        <v>15419122</v>
      </c>
      <c r="C46">
        <v>15419112</v>
      </c>
      <c r="D46">
        <v>1403420</v>
      </c>
      <c r="E46">
        <v>1</v>
      </c>
      <c r="F46">
        <v>1</v>
      </c>
      <c r="G46">
        <v>1</v>
      </c>
      <c r="H46">
        <v>3</v>
      </c>
      <c r="I46" t="s">
        <v>163</v>
      </c>
      <c r="J46" t="s">
        <v>164</v>
      </c>
      <c r="K46" t="s">
        <v>165</v>
      </c>
      <c r="L46">
        <v>1348</v>
      </c>
      <c r="N46">
        <v>1009</v>
      </c>
      <c r="O46" t="s">
        <v>39</v>
      </c>
      <c r="P46" t="s">
        <v>39</v>
      </c>
      <c r="Q46">
        <v>1000</v>
      </c>
      <c r="Y46">
        <v>0.00011</v>
      </c>
      <c r="AA46">
        <v>12430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0.00011</v>
      </c>
      <c r="AV46">
        <v>0</v>
      </c>
      <c r="AW46">
        <v>2</v>
      </c>
      <c r="AX46">
        <v>15419122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ROW(Source!A28)</f>
        <v>28</v>
      </c>
      <c r="B47">
        <v>15419123</v>
      </c>
      <c r="C47">
        <v>15419112</v>
      </c>
      <c r="D47">
        <v>1404120</v>
      </c>
      <c r="E47">
        <v>1</v>
      </c>
      <c r="F47">
        <v>1</v>
      </c>
      <c r="G47">
        <v>1</v>
      </c>
      <c r="H47">
        <v>3</v>
      </c>
      <c r="I47" t="s">
        <v>166</v>
      </c>
      <c r="J47" t="s">
        <v>167</v>
      </c>
      <c r="K47" t="s">
        <v>168</v>
      </c>
      <c r="L47">
        <v>1348</v>
      </c>
      <c r="N47">
        <v>1009</v>
      </c>
      <c r="O47" t="s">
        <v>39</v>
      </c>
      <c r="P47" t="s">
        <v>39</v>
      </c>
      <c r="Q47">
        <v>1000</v>
      </c>
      <c r="Y47">
        <v>0.00072</v>
      </c>
      <c r="AA47">
        <v>7826.9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0.00072</v>
      </c>
      <c r="AV47">
        <v>0</v>
      </c>
      <c r="AW47">
        <v>2</v>
      </c>
      <c r="AX47">
        <v>15419123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ROW(Source!A28)</f>
        <v>28</v>
      </c>
      <c r="B48">
        <v>15419124</v>
      </c>
      <c r="C48">
        <v>15419112</v>
      </c>
      <c r="D48">
        <v>1444042</v>
      </c>
      <c r="E48">
        <v>1</v>
      </c>
      <c r="F48">
        <v>1</v>
      </c>
      <c r="G48">
        <v>1</v>
      </c>
      <c r="H48">
        <v>3</v>
      </c>
      <c r="I48" t="s">
        <v>169</v>
      </c>
      <c r="J48" t="s">
        <v>170</v>
      </c>
      <c r="K48" t="s">
        <v>171</v>
      </c>
      <c r="L48">
        <v>1358</v>
      </c>
      <c r="N48">
        <v>1010</v>
      </c>
      <c r="O48" t="s">
        <v>172</v>
      </c>
      <c r="P48" t="s">
        <v>172</v>
      </c>
      <c r="Q48">
        <v>10</v>
      </c>
      <c r="Y48">
        <v>1.8</v>
      </c>
      <c r="AA48">
        <v>64.8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1.8</v>
      </c>
      <c r="AV48">
        <v>0</v>
      </c>
      <c r="AW48">
        <v>2</v>
      </c>
      <c r="AX48">
        <v>15419124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ROW(Source!A28)</f>
        <v>28</v>
      </c>
      <c r="B49">
        <v>15419125</v>
      </c>
      <c r="C49">
        <v>15419112</v>
      </c>
      <c r="D49">
        <v>1444168</v>
      </c>
      <c r="E49">
        <v>1</v>
      </c>
      <c r="F49">
        <v>1</v>
      </c>
      <c r="G49">
        <v>1</v>
      </c>
      <c r="H49">
        <v>3</v>
      </c>
      <c r="I49" t="s">
        <v>139</v>
      </c>
      <c r="J49" t="s">
        <v>140</v>
      </c>
      <c r="K49" t="s">
        <v>141</v>
      </c>
      <c r="L49">
        <v>1356</v>
      </c>
      <c r="N49">
        <v>1010</v>
      </c>
      <c r="O49" t="s">
        <v>142</v>
      </c>
      <c r="P49" t="s">
        <v>142</v>
      </c>
      <c r="Q49">
        <v>1000</v>
      </c>
      <c r="Y49">
        <v>0.0208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0.0208</v>
      </c>
      <c r="AV49">
        <v>0</v>
      </c>
      <c r="AW49">
        <v>2</v>
      </c>
      <c r="AX49">
        <v>15419125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ROW(Source!A28)</f>
        <v>28</v>
      </c>
      <c r="B50">
        <v>15419126</v>
      </c>
      <c r="C50">
        <v>15419112</v>
      </c>
      <c r="D50">
        <v>1444364</v>
      </c>
      <c r="E50">
        <v>1</v>
      </c>
      <c r="F50">
        <v>1</v>
      </c>
      <c r="G50">
        <v>1</v>
      </c>
      <c r="H50">
        <v>3</v>
      </c>
      <c r="I50" t="s">
        <v>143</v>
      </c>
      <c r="J50" t="s">
        <v>144</v>
      </c>
      <c r="K50" t="s">
        <v>145</v>
      </c>
      <c r="L50">
        <v>1355</v>
      </c>
      <c r="N50">
        <v>1010</v>
      </c>
      <c r="O50" t="s">
        <v>146</v>
      </c>
      <c r="P50" t="s">
        <v>146</v>
      </c>
      <c r="Q50">
        <v>100</v>
      </c>
      <c r="Y50">
        <v>0.1</v>
      </c>
      <c r="AA50">
        <v>142.5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0.1</v>
      </c>
      <c r="AV50">
        <v>0</v>
      </c>
      <c r="AW50">
        <v>2</v>
      </c>
      <c r="AX50">
        <v>15419126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ROW(Source!A28)</f>
        <v>28</v>
      </c>
      <c r="B51">
        <v>15419127</v>
      </c>
      <c r="C51">
        <v>15419112</v>
      </c>
      <c r="D51">
        <v>1444421</v>
      </c>
      <c r="E51">
        <v>1</v>
      </c>
      <c r="F51">
        <v>1</v>
      </c>
      <c r="G51">
        <v>1</v>
      </c>
      <c r="H51">
        <v>3</v>
      </c>
      <c r="I51" t="s">
        <v>147</v>
      </c>
      <c r="J51" t="s">
        <v>148</v>
      </c>
      <c r="K51" t="s">
        <v>149</v>
      </c>
      <c r="L51">
        <v>1308</v>
      </c>
      <c r="N51">
        <v>1003</v>
      </c>
      <c r="O51" t="s">
        <v>31</v>
      </c>
      <c r="P51" t="s">
        <v>31</v>
      </c>
      <c r="Q51">
        <v>100</v>
      </c>
      <c r="Y51">
        <v>0.0245</v>
      </c>
      <c r="AA51">
        <v>0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0.0245</v>
      </c>
      <c r="AV51">
        <v>0</v>
      </c>
      <c r="AW51">
        <v>2</v>
      </c>
      <c r="AX51">
        <v>15419127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ROW(Source!A28)</f>
        <v>28</v>
      </c>
      <c r="B52">
        <v>15419128</v>
      </c>
      <c r="C52">
        <v>15419112</v>
      </c>
      <c r="D52">
        <v>1452254</v>
      </c>
      <c r="E52">
        <v>1</v>
      </c>
      <c r="F52">
        <v>1</v>
      </c>
      <c r="G52">
        <v>1</v>
      </c>
      <c r="H52">
        <v>3</v>
      </c>
      <c r="I52" t="s">
        <v>173</v>
      </c>
      <c r="J52" t="s">
        <v>174</v>
      </c>
      <c r="K52" t="s">
        <v>175</v>
      </c>
      <c r="L52">
        <v>1346</v>
      </c>
      <c r="N52">
        <v>1009</v>
      </c>
      <c r="O52" t="s">
        <v>90</v>
      </c>
      <c r="P52" t="s">
        <v>90</v>
      </c>
      <c r="Q52">
        <v>1</v>
      </c>
      <c r="Y52">
        <v>0.25</v>
      </c>
      <c r="AA52">
        <v>68.05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0.25</v>
      </c>
      <c r="AV52">
        <v>0</v>
      </c>
      <c r="AW52">
        <v>2</v>
      </c>
      <c r="AX52">
        <v>15419128</v>
      </c>
      <c r="AY52">
        <v>1</v>
      </c>
      <c r="AZ52">
        <v>0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15419131</v>
      </c>
      <c r="C53">
        <v>15419129</v>
      </c>
      <c r="D53">
        <v>121645</v>
      </c>
      <c r="E53">
        <v>1</v>
      </c>
      <c r="F53">
        <v>1</v>
      </c>
      <c r="G53">
        <v>1</v>
      </c>
      <c r="H53">
        <v>1</v>
      </c>
      <c r="I53" t="s">
        <v>115</v>
      </c>
      <c r="K53" t="s">
        <v>116</v>
      </c>
      <c r="L53">
        <v>1369</v>
      </c>
      <c r="N53">
        <v>1013</v>
      </c>
      <c r="O53" t="s">
        <v>117</v>
      </c>
      <c r="P53" t="s">
        <v>117</v>
      </c>
      <c r="Q53">
        <v>1</v>
      </c>
      <c r="Y53">
        <v>48.48</v>
      </c>
      <c r="AA53">
        <v>0</v>
      </c>
      <c r="AB53">
        <v>0</v>
      </c>
      <c r="AC53">
        <v>0</v>
      </c>
      <c r="AD53">
        <v>9.02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101</v>
      </c>
      <c r="AU53" t="s">
        <v>19</v>
      </c>
      <c r="AV53">
        <v>1</v>
      </c>
      <c r="AW53">
        <v>2</v>
      </c>
      <c r="AX53">
        <v>15419131</v>
      </c>
      <c r="AY53">
        <v>1</v>
      </c>
      <c r="AZ53">
        <v>0</v>
      </c>
      <c r="BA53">
        <v>51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ROW(Source!A29)</f>
        <v>29</v>
      </c>
      <c r="B54">
        <v>15419132</v>
      </c>
      <c r="C54">
        <v>15419129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23</v>
      </c>
      <c r="K54" t="s">
        <v>119</v>
      </c>
      <c r="L54">
        <v>608254</v>
      </c>
      <c r="N54">
        <v>1013</v>
      </c>
      <c r="O54" t="s">
        <v>120</v>
      </c>
      <c r="P54" t="s">
        <v>120</v>
      </c>
      <c r="Q54">
        <v>1</v>
      </c>
      <c r="Y54">
        <v>2.0256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4.22</v>
      </c>
      <c r="AU54" t="s">
        <v>19</v>
      </c>
      <c r="AV54">
        <v>2</v>
      </c>
      <c r="AW54">
        <v>2</v>
      </c>
      <c r="AX54">
        <v>15419132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ROW(Source!A29)</f>
        <v>29</v>
      </c>
      <c r="B55">
        <v>15419133</v>
      </c>
      <c r="C55">
        <v>15419129</v>
      </c>
      <c r="D55">
        <v>1466783</v>
      </c>
      <c r="E55">
        <v>1</v>
      </c>
      <c r="F55">
        <v>1</v>
      </c>
      <c r="G55">
        <v>1</v>
      </c>
      <c r="H55">
        <v>2</v>
      </c>
      <c r="I55" t="s">
        <v>121</v>
      </c>
      <c r="J55" t="s">
        <v>122</v>
      </c>
      <c r="K55" t="s">
        <v>123</v>
      </c>
      <c r="L55">
        <v>1480</v>
      </c>
      <c r="N55">
        <v>1013</v>
      </c>
      <c r="O55" t="s">
        <v>124</v>
      </c>
      <c r="P55" t="s">
        <v>125</v>
      </c>
      <c r="Q55">
        <v>1</v>
      </c>
      <c r="Y55">
        <v>1.0128</v>
      </c>
      <c r="AA55">
        <v>0</v>
      </c>
      <c r="AB55">
        <v>134.65</v>
      </c>
      <c r="AC55">
        <v>13.5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2.11</v>
      </c>
      <c r="AU55" t="s">
        <v>19</v>
      </c>
      <c r="AV55">
        <v>0</v>
      </c>
      <c r="AW55">
        <v>2</v>
      </c>
      <c r="AX55">
        <v>15419133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ROW(Source!A29)</f>
        <v>29</v>
      </c>
      <c r="B56">
        <v>15419134</v>
      </c>
      <c r="C56">
        <v>15419129</v>
      </c>
      <c r="D56">
        <v>1467385</v>
      </c>
      <c r="E56">
        <v>1</v>
      </c>
      <c r="F56">
        <v>1</v>
      </c>
      <c r="G56">
        <v>1</v>
      </c>
      <c r="H56">
        <v>2</v>
      </c>
      <c r="I56" t="s">
        <v>176</v>
      </c>
      <c r="J56" t="s">
        <v>177</v>
      </c>
      <c r="K56" t="s">
        <v>178</v>
      </c>
      <c r="L56">
        <v>1480</v>
      </c>
      <c r="N56">
        <v>1013</v>
      </c>
      <c r="O56" t="s">
        <v>124</v>
      </c>
      <c r="P56" t="s">
        <v>125</v>
      </c>
      <c r="Q56">
        <v>1</v>
      </c>
      <c r="Y56">
        <v>13.2</v>
      </c>
      <c r="AA56">
        <v>0</v>
      </c>
      <c r="AB56">
        <v>8.1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27.5</v>
      </c>
      <c r="AU56" t="s">
        <v>19</v>
      </c>
      <c r="AV56">
        <v>0</v>
      </c>
      <c r="AW56">
        <v>2</v>
      </c>
      <c r="AX56">
        <v>15419134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ROW(Source!A29)</f>
        <v>29</v>
      </c>
      <c r="B57">
        <v>15419135</v>
      </c>
      <c r="C57">
        <v>15419129</v>
      </c>
      <c r="D57">
        <v>1471982</v>
      </c>
      <c r="E57">
        <v>1</v>
      </c>
      <c r="F57">
        <v>1</v>
      </c>
      <c r="G57">
        <v>1</v>
      </c>
      <c r="H57">
        <v>2</v>
      </c>
      <c r="I57" t="s">
        <v>130</v>
      </c>
      <c r="J57" t="s">
        <v>131</v>
      </c>
      <c r="K57" t="s">
        <v>132</v>
      </c>
      <c r="L57">
        <v>1480</v>
      </c>
      <c r="N57">
        <v>1013</v>
      </c>
      <c r="O57" t="s">
        <v>124</v>
      </c>
      <c r="P57" t="s">
        <v>125</v>
      </c>
      <c r="Q57">
        <v>1</v>
      </c>
      <c r="Y57">
        <v>1.0128</v>
      </c>
      <c r="AA57">
        <v>0</v>
      </c>
      <c r="AB57">
        <v>107.3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2.11</v>
      </c>
      <c r="AU57" t="s">
        <v>19</v>
      </c>
      <c r="AV57">
        <v>0</v>
      </c>
      <c r="AW57">
        <v>2</v>
      </c>
      <c r="AX57">
        <v>15419135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ROW(Source!A29)</f>
        <v>29</v>
      </c>
      <c r="B58">
        <v>15419136</v>
      </c>
      <c r="C58">
        <v>15419129</v>
      </c>
      <c r="D58">
        <v>1403018</v>
      </c>
      <c r="E58">
        <v>1</v>
      </c>
      <c r="F58">
        <v>1</v>
      </c>
      <c r="G58">
        <v>1</v>
      </c>
      <c r="H58">
        <v>3</v>
      </c>
      <c r="I58" t="s">
        <v>179</v>
      </c>
      <c r="J58" t="s">
        <v>180</v>
      </c>
      <c r="K58" t="s">
        <v>181</v>
      </c>
      <c r="L58">
        <v>1348</v>
      </c>
      <c r="N58">
        <v>1009</v>
      </c>
      <c r="O58" t="s">
        <v>39</v>
      </c>
      <c r="P58" t="s">
        <v>39</v>
      </c>
      <c r="Q58">
        <v>1000</v>
      </c>
      <c r="Y58">
        <v>0.00912</v>
      </c>
      <c r="AA58">
        <v>412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0.00912</v>
      </c>
      <c r="AV58">
        <v>0</v>
      </c>
      <c r="AW58">
        <v>2</v>
      </c>
      <c r="AX58">
        <v>15419136</v>
      </c>
      <c r="AY58">
        <v>1</v>
      </c>
      <c r="AZ58">
        <v>0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ROW(Source!A29)</f>
        <v>29</v>
      </c>
      <c r="B59">
        <v>15419137</v>
      </c>
      <c r="C59">
        <v>15419129</v>
      </c>
      <c r="D59">
        <v>1404120</v>
      </c>
      <c r="E59">
        <v>1</v>
      </c>
      <c r="F59">
        <v>1</v>
      </c>
      <c r="G59">
        <v>1</v>
      </c>
      <c r="H59">
        <v>3</v>
      </c>
      <c r="I59" t="s">
        <v>166</v>
      </c>
      <c r="J59" t="s">
        <v>167</v>
      </c>
      <c r="K59" t="s">
        <v>168</v>
      </c>
      <c r="L59">
        <v>1348</v>
      </c>
      <c r="N59">
        <v>1009</v>
      </c>
      <c r="O59" t="s">
        <v>39</v>
      </c>
      <c r="P59" t="s">
        <v>39</v>
      </c>
      <c r="Q59">
        <v>1000</v>
      </c>
      <c r="Y59">
        <v>0.01117</v>
      </c>
      <c r="AA59">
        <v>7826.9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0.01117</v>
      </c>
      <c r="AV59">
        <v>0</v>
      </c>
      <c r="AW59">
        <v>2</v>
      </c>
      <c r="AX59">
        <v>15419137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ROW(Source!A29)</f>
        <v>29</v>
      </c>
      <c r="B60">
        <v>15419138</v>
      </c>
      <c r="C60">
        <v>15419129</v>
      </c>
      <c r="D60">
        <v>1404368</v>
      </c>
      <c r="E60">
        <v>1</v>
      </c>
      <c r="F60">
        <v>1</v>
      </c>
      <c r="G60">
        <v>1</v>
      </c>
      <c r="H60">
        <v>3</v>
      </c>
      <c r="I60" t="s">
        <v>182</v>
      </c>
      <c r="J60" t="s">
        <v>183</v>
      </c>
      <c r="K60" t="s">
        <v>184</v>
      </c>
      <c r="L60">
        <v>1346</v>
      </c>
      <c r="N60">
        <v>1009</v>
      </c>
      <c r="O60" t="s">
        <v>90</v>
      </c>
      <c r="P60" t="s">
        <v>90</v>
      </c>
      <c r="Q60">
        <v>1</v>
      </c>
      <c r="Y60">
        <v>2.99</v>
      </c>
      <c r="AA60">
        <v>14.3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2.99</v>
      </c>
      <c r="AV60">
        <v>0</v>
      </c>
      <c r="AW60">
        <v>2</v>
      </c>
      <c r="AX60">
        <v>15419138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ROW(Source!A29)</f>
        <v>29</v>
      </c>
      <c r="B61">
        <v>15419139</v>
      </c>
      <c r="C61">
        <v>15419129</v>
      </c>
      <c r="D61">
        <v>1405092</v>
      </c>
      <c r="E61">
        <v>1</v>
      </c>
      <c r="F61">
        <v>1</v>
      </c>
      <c r="G61">
        <v>1</v>
      </c>
      <c r="H61">
        <v>3</v>
      </c>
      <c r="I61" t="s">
        <v>185</v>
      </c>
      <c r="J61" t="s">
        <v>186</v>
      </c>
      <c r="K61" t="s">
        <v>187</v>
      </c>
      <c r="L61">
        <v>1358</v>
      </c>
      <c r="N61">
        <v>1010</v>
      </c>
      <c r="O61" t="s">
        <v>172</v>
      </c>
      <c r="P61" t="s">
        <v>172</v>
      </c>
      <c r="Q61">
        <v>10</v>
      </c>
      <c r="Y61">
        <v>95.2</v>
      </c>
      <c r="AA61">
        <v>23.4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95.2</v>
      </c>
      <c r="AV61">
        <v>0</v>
      </c>
      <c r="AW61">
        <v>2</v>
      </c>
      <c r="AX61">
        <v>15419139</v>
      </c>
      <c r="AY61">
        <v>1</v>
      </c>
      <c r="AZ61">
        <v>0</v>
      </c>
      <c r="BA61">
        <v>59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ROW(Source!A29)</f>
        <v>29</v>
      </c>
      <c r="B62">
        <v>15419140</v>
      </c>
      <c r="C62">
        <v>15419129</v>
      </c>
      <c r="D62">
        <v>1405125</v>
      </c>
      <c r="E62">
        <v>1</v>
      </c>
      <c r="F62">
        <v>1</v>
      </c>
      <c r="G62">
        <v>1</v>
      </c>
      <c r="H62">
        <v>3</v>
      </c>
      <c r="I62" t="s">
        <v>188</v>
      </c>
      <c r="J62" t="s">
        <v>189</v>
      </c>
      <c r="K62" t="s">
        <v>190</v>
      </c>
      <c r="L62">
        <v>1358</v>
      </c>
      <c r="N62">
        <v>1010</v>
      </c>
      <c r="O62" t="s">
        <v>172</v>
      </c>
      <c r="P62" t="s">
        <v>172</v>
      </c>
      <c r="Q62">
        <v>10</v>
      </c>
      <c r="Y62">
        <v>95.2</v>
      </c>
      <c r="AA62">
        <v>26.4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95.2</v>
      </c>
      <c r="AV62">
        <v>0</v>
      </c>
      <c r="AW62">
        <v>2</v>
      </c>
      <c r="AX62">
        <v>15419140</v>
      </c>
      <c r="AY62">
        <v>1</v>
      </c>
      <c r="AZ62">
        <v>0</v>
      </c>
      <c r="BA62">
        <v>60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ROW(Source!A29)</f>
        <v>29</v>
      </c>
      <c r="B63">
        <v>15419141</v>
      </c>
      <c r="C63">
        <v>15419129</v>
      </c>
      <c r="D63">
        <v>1423458</v>
      </c>
      <c r="E63">
        <v>1</v>
      </c>
      <c r="F63">
        <v>1</v>
      </c>
      <c r="G63">
        <v>1</v>
      </c>
      <c r="H63">
        <v>3</v>
      </c>
      <c r="I63" t="s">
        <v>191</v>
      </c>
      <c r="J63" t="s">
        <v>192</v>
      </c>
      <c r="K63" t="s">
        <v>193</v>
      </c>
      <c r="L63">
        <v>1348</v>
      </c>
      <c r="N63">
        <v>1009</v>
      </c>
      <c r="O63" t="s">
        <v>39</v>
      </c>
      <c r="P63" t="s">
        <v>39</v>
      </c>
      <c r="Q63">
        <v>1000</v>
      </c>
      <c r="Y63">
        <v>1</v>
      </c>
      <c r="AA63">
        <v>11500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1</v>
      </c>
      <c r="AV63">
        <v>0</v>
      </c>
      <c r="AW63">
        <v>2</v>
      </c>
      <c r="AX63">
        <v>15419141</v>
      </c>
      <c r="AY63">
        <v>1</v>
      </c>
      <c r="AZ63">
        <v>0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ROW(Source!A30)</f>
        <v>30</v>
      </c>
      <c r="B64">
        <v>15419143</v>
      </c>
      <c r="C64">
        <v>15419142</v>
      </c>
      <c r="D64">
        <v>121645</v>
      </c>
      <c r="E64">
        <v>1</v>
      </c>
      <c r="F64">
        <v>1</v>
      </c>
      <c r="G64">
        <v>1</v>
      </c>
      <c r="H64">
        <v>1</v>
      </c>
      <c r="I64" t="s">
        <v>115</v>
      </c>
      <c r="K64" t="s">
        <v>116</v>
      </c>
      <c r="L64">
        <v>1369</v>
      </c>
      <c r="N64">
        <v>1013</v>
      </c>
      <c r="O64" t="s">
        <v>117</v>
      </c>
      <c r="P64" t="s">
        <v>117</v>
      </c>
      <c r="Q64">
        <v>1</v>
      </c>
      <c r="Y64">
        <v>121.2</v>
      </c>
      <c r="AA64">
        <v>0</v>
      </c>
      <c r="AB64">
        <v>0</v>
      </c>
      <c r="AC64">
        <v>0</v>
      </c>
      <c r="AD64">
        <v>9.02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101</v>
      </c>
      <c r="AU64" t="s">
        <v>24</v>
      </c>
      <c r="AV64">
        <v>1</v>
      </c>
      <c r="AW64">
        <v>2</v>
      </c>
      <c r="AX64">
        <v>15419154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ROW(Source!A30)</f>
        <v>30</v>
      </c>
      <c r="B65">
        <v>15419144</v>
      </c>
      <c r="C65">
        <v>15419142</v>
      </c>
      <c r="D65">
        <v>121548</v>
      </c>
      <c r="E65">
        <v>1</v>
      </c>
      <c r="F65">
        <v>1</v>
      </c>
      <c r="G65">
        <v>1</v>
      </c>
      <c r="H65">
        <v>1</v>
      </c>
      <c r="I65" t="s">
        <v>23</v>
      </c>
      <c r="K65" t="s">
        <v>119</v>
      </c>
      <c r="L65">
        <v>608254</v>
      </c>
      <c r="N65">
        <v>1013</v>
      </c>
      <c r="O65" t="s">
        <v>120</v>
      </c>
      <c r="P65" t="s">
        <v>120</v>
      </c>
      <c r="Q65">
        <v>1</v>
      </c>
      <c r="Y65">
        <v>5.063999999999999</v>
      </c>
      <c r="AA65">
        <v>0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4.22</v>
      </c>
      <c r="AU65" t="s">
        <v>24</v>
      </c>
      <c r="AV65">
        <v>2</v>
      </c>
      <c r="AW65">
        <v>2</v>
      </c>
      <c r="AX65">
        <v>15419155</v>
      </c>
      <c r="AY65">
        <v>1</v>
      </c>
      <c r="AZ65">
        <v>0</v>
      </c>
      <c r="BA65">
        <v>63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ROW(Source!A30)</f>
        <v>30</v>
      </c>
      <c r="B66">
        <v>15419145</v>
      </c>
      <c r="C66">
        <v>15419142</v>
      </c>
      <c r="D66">
        <v>1466783</v>
      </c>
      <c r="E66">
        <v>1</v>
      </c>
      <c r="F66">
        <v>1</v>
      </c>
      <c r="G66">
        <v>1</v>
      </c>
      <c r="H66">
        <v>2</v>
      </c>
      <c r="I66" t="s">
        <v>121</v>
      </c>
      <c r="J66" t="s">
        <v>122</v>
      </c>
      <c r="K66" t="s">
        <v>123</v>
      </c>
      <c r="L66">
        <v>1480</v>
      </c>
      <c r="N66">
        <v>1013</v>
      </c>
      <c r="O66" t="s">
        <v>124</v>
      </c>
      <c r="P66" t="s">
        <v>125</v>
      </c>
      <c r="Q66">
        <v>1</v>
      </c>
      <c r="Y66">
        <v>2.5319999999999996</v>
      </c>
      <c r="AA66">
        <v>0</v>
      </c>
      <c r="AB66">
        <v>134.65</v>
      </c>
      <c r="AC66">
        <v>13.5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2.11</v>
      </c>
      <c r="AU66" t="s">
        <v>24</v>
      </c>
      <c r="AV66">
        <v>0</v>
      </c>
      <c r="AW66">
        <v>2</v>
      </c>
      <c r="AX66">
        <v>15419156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ROW(Source!A30)</f>
        <v>30</v>
      </c>
      <c r="B67">
        <v>15419146</v>
      </c>
      <c r="C67">
        <v>15419142</v>
      </c>
      <c r="D67">
        <v>1467385</v>
      </c>
      <c r="E67">
        <v>1</v>
      </c>
      <c r="F67">
        <v>1</v>
      </c>
      <c r="G67">
        <v>1</v>
      </c>
      <c r="H67">
        <v>2</v>
      </c>
      <c r="I67" t="s">
        <v>176</v>
      </c>
      <c r="J67" t="s">
        <v>177</v>
      </c>
      <c r="K67" t="s">
        <v>178</v>
      </c>
      <c r="L67">
        <v>1480</v>
      </c>
      <c r="N67">
        <v>1013</v>
      </c>
      <c r="O67" t="s">
        <v>124</v>
      </c>
      <c r="P67" t="s">
        <v>125</v>
      </c>
      <c r="Q67">
        <v>1</v>
      </c>
      <c r="Y67">
        <v>33</v>
      </c>
      <c r="AA67">
        <v>0</v>
      </c>
      <c r="AB67">
        <v>8.1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27.5</v>
      </c>
      <c r="AU67" t="s">
        <v>24</v>
      </c>
      <c r="AV67">
        <v>0</v>
      </c>
      <c r="AW67">
        <v>2</v>
      </c>
      <c r="AX67">
        <v>15419157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ROW(Source!A30)</f>
        <v>30</v>
      </c>
      <c r="B68">
        <v>15419147</v>
      </c>
      <c r="C68">
        <v>15419142</v>
      </c>
      <c r="D68">
        <v>1471982</v>
      </c>
      <c r="E68">
        <v>1</v>
      </c>
      <c r="F68">
        <v>1</v>
      </c>
      <c r="G68">
        <v>1</v>
      </c>
      <c r="H68">
        <v>2</v>
      </c>
      <c r="I68" t="s">
        <v>130</v>
      </c>
      <c r="J68" t="s">
        <v>131</v>
      </c>
      <c r="K68" t="s">
        <v>132</v>
      </c>
      <c r="L68">
        <v>1480</v>
      </c>
      <c r="N68">
        <v>1013</v>
      </c>
      <c r="O68" t="s">
        <v>124</v>
      </c>
      <c r="P68" t="s">
        <v>125</v>
      </c>
      <c r="Q68">
        <v>1</v>
      </c>
      <c r="Y68">
        <v>2.5319999999999996</v>
      </c>
      <c r="AA68">
        <v>0</v>
      </c>
      <c r="AB68">
        <v>107.3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2.11</v>
      </c>
      <c r="AU68" t="s">
        <v>24</v>
      </c>
      <c r="AV68">
        <v>0</v>
      </c>
      <c r="AW68">
        <v>2</v>
      </c>
      <c r="AX68">
        <v>15419158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ROW(Source!A30)</f>
        <v>30</v>
      </c>
      <c r="B69">
        <v>15419148</v>
      </c>
      <c r="C69">
        <v>15419142</v>
      </c>
      <c r="D69">
        <v>1403018</v>
      </c>
      <c r="E69">
        <v>1</v>
      </c>
      <c r="F69">
        <v>1</v>
      </c>
      <c r="G69">
        <v>1</v>
      </c>
      <c r="H69">
        <v>3</v>
      </c>
      <c r="I69" t="s">
        <v>179</v>
      </c>
      <c r="J69" t="s">
        <v>180</v>
      </c>
      <c r="K69" t="s">
        <v>181</v>
      </c>
      <c r="L69">
        <v>1348</v>
      </c>
      <c r="N69">
        <v>1009</v>
      </c>
      <c r="O69" t="s">
        <v>39</v>
      </c>
      <c r="P69" t="s">
        <v>39</v>
      </c>
      <c r="Q69">
        <v>1000</v>
      </c>
      <c r="Y69">
        <v>0.00912</v>
      </c>
      <c r="AA69">
        <v>412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0.00912</v>
      </c>
      <c r="AV69">
        <v>0</v>
      </c>
      <c r="AW69">
        <v>2</v>
      </c>
      <c r="AX69">
        <v>15419159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ROW(Source!A30)</f>
        <v>30</v>
      </c>
      <c r="B70">
        <v>15419149</v>
      </c>
      <c r="C70">
        <v>15419142</v>
      </c>
      <c r="D70">
        <v>1404120</v>
      </c>
      <c r="E70">
        <v>1</v>
      </c>
      <c r="F70">
        <v>1</v>
      </c>
      <c r="G70">
        <v>1</v>
      </c>
      <c r="H70">
        <v>3</v>
      </c>
      <c r="I70" t="s">
        <v>166</v>
      </c>
      <c r="J70" t="s">
        <v>167</v>
      </c>
      <c r="K70" t="s">
        <v>168</v>
      </c>
      <c r="L70">
        <v>1348</v>
      </c>
      <c r="N70">
        <v>1009</v>
      </c>
      <c r="O70" t="s">
        <v>39</v>
      </c>
      <c r="P70" t="s">
        <v>39</v>
      </c>
      <c r="Q70">
        <v>1000</v>
      </c>
      <c r="Y70">
        <v>0.01117</v>
      </c>
      <c r="AA70">
        <v>7826.9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0.01117</v>
      </c>
      <c r="AV70">
        <v>0</v>
      </c>
      <c r="AW70">
        <v>2</v>
      </c>
      <c r="AX70">
        <v>15419160</v>
      </c>
      <c r="AY70">
        <v>1</v>
      </c>
      <c r="AZ70">
        <v>0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ROW(Source!A30)</f>
        <v>30</v>
      </c>
      <c r="B71">
        <v>15419150</v>
      </c>
      <c r="C71">
        <v>15419142</v>
      </c>
      <c r="D71">
        <v>1404368</v>
      </c>
      <c r="E71">
        <v>1</v>
      </c>
      <c r="F71">
        <v>1</v>
      </c>
      <c r="G71">
        <v>1</v>
      </c>
      <c r="H71">
        <v>3</v>
      </c>
      <c r="I71" t="s">
        <v>182</v>
      </c>
      <c r="J71" t="s">
        <v>183</v>
      </c>
      <c r="K71" t="s">
        <v>184</v>
      </c>
      <c r="L71">
        <v>1346</v>
      </c>
      <c r="N71">
        <v>1009</v>
      </c>
      <c r="O71" t="s">
        <v>90</v>
      </c>
      <c r="P71" t="s">
        <v>90</v>
      </c>
      <c r="Q71">
        <v>1</v>
      </c>
      <c r="Y71">
        <v>2.99</v>
      </c>
      <c r="AA71">
        <v>14.3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2.99</v>
      </c>
      <c r="AV71">
        <v>0</v>
      </c>
      <c r="AW71">
        <v>2</v>
      </c>
      <c r="AX71">
        <v>15419161</v>
      </c>
      <c r="AY71">
        <v>1</v>
      </c>
      <c r="AZ71">
        <v>0</v>
      </c>
      <c r="BA71">
        <v>69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ROW(Source!A30)</f>
        <v>30</v>
      </c>
      <c r="B72">
        <v>15419151</v>
      </c>
      <c r="C72">
        <v>15419142</v>
      </c>
      <c r="D72">
        <v>1405092</v>
      </c>
      <c r="E72">
        <v>1</v>
      </c>
      <c r="F72">
        <v>1</v>
      </c>
      <c r="G72">
        <v>1</v>
      </c>
      <c r="H72">
        <v>3</v>
      </c>
      <c r="I72" t="s">
        <v>185</v>
      </c>
      <c r="J72" t="s">
        <v>186</v>
      </c>
      <c r="K72" t="s">
        <v>187</v>
      </c>
      <c r="L72">
        <v>1358</v>
      </c>
      <c r="N72">
        <v>1010</v>
      </c>
      <c r="O72" t="s">
        <v>172</v>
      </c>
      <c r="P72" t="s">
        <v>172</v>
      </c>
      <c r="Q72">
        <v>10</v>
      </c>
      <c r="Y72">
        <v>95.2</v>
      </c>
      <c r="AA72">
        <v>23.4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95.2</v>
      </c>
      <c r="AV72">
        <v>0</v>
      </c>
      <c r="AW72">
        <v>2</v>
      </c>
      <c r="AX72">
        <v>15419162</v>
      </c>
      <c r="AY72">
        <v>1</v>
      </c>
      <c r="AZ72">
        <v>0</v>
      </c>
      <c r="BA72">
        <v>70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ROW(Source!A30)</f>
        <v>30</v>
      </c>
      <c r="B73">
        <v>15419152</v>
      </c>
      <c r="C73">
        <v>15419142</v>
      </c>
      <c r="D73">
        <v>1405125</v>
      </c>
      <c r="E73">
        <v>1</v>
      </c>
      <c r="F73">
        <v>1</v>
      </c>
      <c r="G73">
        <v>1</v>
      </c>
      <c r="H73">
        <v>3</v>
      </c>
      <c r="I73" t="s">
        <v>188</v>
      </c>
      <c r="J73" t="s">
        <v>189</v>
      </c>
      <c r="K73" t="s">
        <v>190</v>
      </c>
      <c r="L73">
        <v>1358</v>
      </c>
      <c r="N73">
        <v>1010</v>
      </c>
      <c r="O73" t="s">
        <v>172</v>
      </c>
      <c r="P73" t="s">
        <v>172</v>
      </c>
      <c r="Q73">
        <v>10</v>
      </c>
      <c r="Y73">
        <v>95.2</v>
      </c>
      <c r="AA73">
        <v>26.4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95.2</v>
      </c>
      <c r="AV73">
        <v>0</v>
      </c>
      <c r="AW73">
        <v>2</v>
      </c>
      <c r="AX73">
        <v>15419163</v>
      </c>
      <c r="AY73">
        <v>1</v>
      </c>
      <c r="AZ73">
        <v>0</v>
      </c>
      <c r="BA73">
        <v>71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ROW(Source!A30)</f>
        <v>30</v>
      </c>
      <c r="B74">
        <v>15419153</v>
      </c>
      <c r="C74">
        <v>15419142</v>
      </c>
      <c r="D74">
        <v>1423458</v>
      </c>
      <c r="E74">
        <v>1</v>
      </c>
      <c r="F74">
        <v>1</v>
      </c>
      <c r="G74">
        <v>1</v>
      </c>
      <c r="H74">
        <v>3</v>
      </c>
      <c r="I74" t="s">
        <v>191</v>
      </c>
      <c r="J74" t="s">
        <v>192</v>
      </c>
      <c r="K74" t="s">
        <v>193</v>
      </c>
      <c r="L74">
        <v>1348</v>
      </c>
      <c r="N74">
        <v>1009</v>
      </c>
      <c r="O74" t="s">
        <v>39</v>
      </c>
      <c r="P74" t="s">
        <v>39</v>
      </c>
      <c r="Q74">
        <v>1000</v>
      </c>
      <c r="Y74">
        <v>1</v>
      </c>
      <c r="AA74">
        <v>11500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1</v>
      </c>
      <c r="AV74">
        <v>0</v>
      </c>
      <c r="AW74">
        <v>2</v>
      </c>
      <c r="AX74">
        <v>15419164</v>
      </c>
      <c r="AY74">
        <v>1</v>
      </c>
      <c r="AZ74">
        <v>0</v>
      </c>
      <c r="BA74">
        <v>72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ROW(Source!A31)</f>
        <v>31</v>
      </c>
      <c r="B75">
        <v>15419182</v>
      </c>
      <c r="C75">
        <v>15419181</v>
      </c>
      <c r="D75">
        <v>121526</v>
      </c>
      <c r="E75">
        <v>1</v>
      </c>
      <c r="F75">
        <v>1</v>
      </c>
      <c r="G75">
        <v>1</v>
      </c>
      <c r="H75">
        <v>1</v>
      </c>
      <c r="I75" t="s">
        <v>194</v>
      </c>
      <c r="K75" t="s">
        <v>195</v>
      </c>
      <c r="L75">
        <v>1476</v>
      </c>
      <c r="N75">
        <v>1013</v>
      </c>
      <c r="O75" t="s">
        <v>196</v>
      </c>
      <c r="P75" t="s">
        <v>197</v>
      </c>
      <c r="Q75">
        <v>1</v>
      </c>
      <c r="Y75">
        <v>0.6</v>
      </c>
      <c r="AA75">
        <v>0</v>
      </c>
      <c r="AB75">
        <v>0</v>
      </c>
      <c r="AC75">
        <v>0</v>
      </c>
      <c r="AD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0.5</v>
      </c>
      <c r="AU75" t="s">
        <v>150</v>
      </c>
      <c r="AV75">
        <v>1</v>
      </c>
      <c r="AW75">
        <v>2</v>
      </c>
      <c r="AX75">
        <v>15419182</v>
      </c>
      <c r="AY75">
        <v>1</v>
      </c>
      <c r="AZ75">
        <v>0</v>
      </c>
      <c r="BA75">
        <v>73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ROW(Source!A31)</f>
        <v>31</v>
      </c>
      <c r="B76">
        <v>15419183</v>
      </c>
      <c r="C76">
        <v>15419181</v>
      </c>
      <c r="D76">
        <v>121705</v>
      </c>
      <c r="E76">
        <v>1</v>
      </c>
      <c r="F76">
        <v>1</v>
      </c>
      <c r="G76">
        <v>1</v>
      </c>
      <c r="H76">
        <v>1</v>
      </c>
      <c r="I76" t="s">
        <v>198</v>
      </c>
      <c r="K76" t="s">
        <v>199</v>
      </c>
      <c r="L76">
        <v>1369</v>
      </c>
      <c r="N76">
        <v>1013</v>
      </c>
      <c r="O76" t="s">
        <v>117</v>
      </c>
      <c r="P76" t="s">
        <v>117</v>
      </c>
      <c r="Q76">
        <v>1</v>
      </c>
      <c r="Y76">
        <v>0.6</v>
      </c>
      <c r="AA76">
        <v>0</v>
      </c>
      <c r="AB76">
        <v>0</v>
      </c>
      <c r="AC76">
        <v>0</v>
      </c>
      <c r="AD76">
        <v>12.27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0.5</v>
      </c>
      <c r="AU76" t="s">
        <v>150</v>
      </c>
      <c r="AV76">
        <v>1</v>
      </c>
      <c r="AW76">
        <v>2</v>
      </c>
      <c r="AX76">
        <v>15419183</v>
      </c>
      <c r="AY76">
        <v>1</v>
      </c>
      <c r="AZ76">
        <v>0</v>
      </c>
      <c r="BA76">
        <v>74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ROW(Source!A32)</f>
        <v>32</v>
      </c>
      <c r="B77">
        <v>15419185</v>
      </c>
      <c r="C77">
        <v>15419184</v>
      </c>
      <c r="D77">
        <v>121526</v>
      </c>
      <c r="E77">
        <v>1</v>
      </c>
      <c r="F77">
        <v>1</v>
      </c>
      <c r="G77">
        <v>1</v>
      </c>
      <c r="H77">
        <v>1</v>
      </c>
      <c r="I77" t="s">
        <v>194</v>
      </c>
      <c r="K77" t="s">
        <v>195</v>
      </c>
      <c r="L77">
        <v>1476</v>
      </c>
      <c r="N77">
        <v>1013</v>
      </c>
      <c r="O77" t="s">
        <v>196</v>
      </c>
      <c r="P77" t="s">
        <v>197</v>
      </c>
      <c r="Q77">
        <v>1</v>
      </c>
      <c r="Y77">
        <v>1.2</v>
      </c>
      <c r="AA77">
        <v>0</v>
      </c>
      <c r="AB77">
        <v>0</v>
      </c>
      <c r="AC77">
        <v>0</v>
      </c>
      <c r="AD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</v>
      </c>
      <c r="AU77" t="s">
        <v>24</v>
      </c>
      <c r="AV77">
        <v>1</v>
      </c>
      <c r="AW77">
        <v>2</v>
      </c>
      <c r="AX77">
        <v>15419185</v>
      </c>
      <c r="AY77">
        <v>1</v>
      </c>
      <c r="AZ77">
        <v>0</v>
      </c>
      <c r="BA77">
        <v>75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ROW(Source!A32)</f>
        <v>32</v>
      </c>
      <c r="B78">
        <v>15419186</v>
      </c>
      <c r="C78">
        <v>15419184</v>
      </c>
      <c r="D78">
        <v>121705</v>
      </c>
      <c r="E78">
        <v>1</v>
      </c>
      <c r="F78">
        <v>1</v>
      </c>
      <c r="G78">
        <v>1</v>
      </c>
      <c r="H78">
        <v>1</v>
      </c>
      <c r="I78" t="s">
        <v>198</v>
      </c>
      <c r="K78" t="s">
        <v>199</v>
      </c>
      <c r="L78">
        <v>1369</v>
      </c>
      <c r="N78">
        <v>1013</v>
      </c>
      <c r="O78" t="s">
        <v>117</v>
      </c>
      <c r="P78" t="s">
        <v>117</v>
      </c>
      <c r="Q78">
        <v>1</v>
      </c>
      <c r="Y78">
        <v>1.2</v>
      </c>
      <c r="AA78">
        <v>0</v>
      </c>
      <c r="AB78">
        <v>0</v>
      </c>
      <c r="AC78">
        <v>0</v>
      </c>
      <c r="AD78">
        <v>12.27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1</v>
      </c>
      <c r="AU78" t="s">
        <v>24</v>
      </c>
      <c r="AV78">
        <v>1</v>
      </c>
      <c r="AW78">
        <v>2</v>
      </c>
      <c r="AX78">
        <v>15419186</v>
      </c>
      <c r="AY78">
        <v>1</v>
      </c>
      <c r="AZ78">
        <v>0</v>
      </c>
      <c r="BA78">
        <v>76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ROW(Source!A33)</f>
        <v>33</v>
      </c>
      <c r="B79">
        <v>15419218</v>
      </c>
      <c r="C79">
        <v>15419217</v>
      </c>
      <c r="D79">
        <v>121519</v>
      </c>
      <c r="E79">
        <v>1</v>
      </c>
      <c r="F79">
        <v>1</v>
      </c>
      <c r="G79">
        <v>1</v>
      </c>
      <c r="H79">
        <v>1</v>
      </c>
      <c r="I79" t="s">
        <v>200</v>
      </c>
      <c r="K79" t="s">
        <v>201</v>
      </c>
      <c r="L79">
        <v>1476</v>
      </c>
      <c r="N79">
        <v>1013</v>
      </c>
      <c r="O79" t="s">
        <v>196</v>
      </c>
      <c r="P79" t="s">
        <v>197</v>
      </c>
      <c r="Q79">
        <v>1</v>
      </c>
      <c r="Y79">
        <v>2.16</v>
      </c>
      <c r="AA79">
        <v>0</v>
      </c>
      <c r="AB79">
        <v>0</v>
      </c>
      <c r="AC79">
        <v>0</v>
      </c>
      <c r="AD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1.8</v>
      </c>
      <c r="AU79" t="s">
        <v>24</v>
      </c>
      <c r="AV79">
        <v>1</v>
      </c>
      <c r="AW79">
        <v>2</v>
      </c>
      <c r="AX79">
        <v>15419218</v>
      </c>
      <c r="AY79">
        <v>1</v>
      </c>
      <c r="AZ79">
        <v>0</v>
      </c>
      <c r="BA79">
        <v>77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ROW(Source!A33)</f>
        <v>33</v>
      </c>
      <c r="B80">
        <v>15419219</v>
      </c>
      <c r="C80">
        <v>15419217</v>
      </c>
      <c r="D80">
        <v>121645</v>
      </c>
      <c r="E80">
        <v>1</v>
      </c>
      <c r="F80">
        <v>1</v>
      </c>
      <c r="G80">
        <v>1</v>
      </c>
      <c r="H80">
        <v>1</v>
      </c>
      <c r="I80" t="s">
        <v>115</v>
      </c>
      <c r="K80" t="s">
        <v>116</v>
      </c>
      <c r="L80">
        <v>1369</v>
      </c>
      <c r="N80">
        <v>1013</v>
      </c>
      <c r="O80" t="s">
        <v>117</v>
      </c>
      <c r="P80" t="s">
        <v>117</v>
      </c>
      <c r="Q80">
        <v>1</v>
      </c>
      <c r="Y80">
        <v>1.44</v>
      </c>
      <c r="AA80">
        <v>0</v>
      </c>
      <c r="AB80">
        <v>0</v>
      </c>
      <c r="AC80">
        <v>0</v>
      </c>
      <c r="AD80">
        <v>9.02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1.2</v>
      </c>
      <c r="AU80" t="s">
        <v>24</v>
      </c>
      <c r="AV80">
        <v>1</v>
      </c>
      <c r="AW80">
        <v>2</v>
      </c>
      <c r="AX80">
        <v>15419219</v>
      </c>
      <c r="AY80">
        <v>1</v>
      </c>
      <c r="AZ80">
        <v>0</v>
      </c>
      <c r="BA80">
        <v>78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ROW(Source!A34)</f>
        <v>34</v>
      </c>
      <c r="B81">
        <v>15419221</v>
      </c>
      <c r="C81">
        <v>15419220</v>
      </c>
      <c r="D81">
        <v>121526</v>
      </c>
      <c r="E81">
        <v>1</v>
      </c>
      <c r="F81">
        <v>1</v>
      </c>
      <c r="G81">
        <v>1</v>
      </c>
      <c r="H81">
        <v>1</v>
      </c>
      <c r="I81" t="s">
        <v>194</v>
      </c>
      <c r="K81" t="s">
        <v>195</v>
      </c>
      <c r="L81">
        <v>1476</v>
      </c>
      <c r="N81">
        <v>1013</v>
      </c>
      <c r="O81" t="s">
        <v>196</v>
      </c>
      <c r="P81" t="s">
        <v>197</v>
      </c>
      <c r="Q81">
        <v>1</v>
      </c>
      <c r="Y81">
        <v>3.6</v>
      </c>
      <c r="AA81">
        <v>0</v>
      </c>
      <c r="AB81">
        <v>0</v>
      </c>
      <c r="AC81">
        <v>0</v>
      </c>
      <c r="AD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3.6</v>
      </c>
      <c r="AV81">
        <v>1</v>
      </c>
      <c r="AW81">
        <v>2</v>
      </c>
      <c r="AX81">
        <v>15419221</v>
      </c>
      <c r="AY81">
        <v>1</v>
      </c>
      <c r="AZ81">
        <v>0</v>
      </c>
      <c r="BA81">
        <v>79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ROW(Source!A34)</f>
        <v>34</v>
      </c>
      <c r="B82">
        <v>15419222</v>
      </c>
      <c r="C82">
        <v>15419220</v>
      </c>
      <c r="D82">
        <v>121645</v>
      </c>
      <c r="E82">
        <v>1</v>
      </c>
      <c r="F82">
        <v>1</v>
      </c>
      <c r="G82">
        <v>1</v>
      </c>
      <c r="H82">
        <v>1</v>
      </c>
      <c r="I82" t="s">
        <v>115</v>
      </c>
      <c r="K82" t="s">
        <v>116</v>
      </c>
      <c r="L82">
        <v>1369</v>
      </c>
      <c r="N82">
        <v>1013</v>
      </c>
      <c r="O82" t="s">
        <v>117</v>
      </c>
      <c r="P82" t="s">
        <v>117</v>
      </c>
      <c r="Q82">
        <v>1</v>
      </c>
      <c r="Y82">
        <v>2.4</v>
      </c>
      <c r="AA82">
        <v>0</v>
      </c>
      <c r="AB82">
        <v>0</v>
      </c>
      <c r="AC82">
        <v>0</v>
      </c>
      <c r="AD82">
        <v>9.02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2.4</v>
      </c>
      <c r="AV82">
        <v>1</v>
      </c>
      <c r="AW82">
        <v>2</v>
      </c>
      <c r="AX82">
        <v>15419222</v>
      </c>
      <c r="AY82">
        <v>1</v>
      </c>
      <c r="AZ82">
        <v>0</v>
      </c>
      <c r="BA82">
        <v>80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ROW(Source!A40)</f>
        <v>40</v>
      </c>
      <c r="B83">
        <v>15419269</v>
      </c>
      <c r="C83">
        <v>15419267</v>
      </c>
      <c r="D83">
        <v>121645</v>
      </c>
      <c r="E83">
        <v>1</v>
      </c>
      <c r="F83">
        <v>1</v>
      </c>
      <c r="G83">
        <v>1</v>
      </c>
      <c r="H83">
        <v>1</v>
      </c>
      <c r="I83" t="s">
        <v>115</v>
      </c>
      <c r="K83" t="s">
        <v>116</v>
      </c>
      <c r="L83">
        <v>1369</v>
      </c>
      <c r="N83">
        <v>1013</v>
      </c>
      <c r="O83" t="s">
        <v>117</v>
      </c>
      <c r="P83" t="s">
        <v>117</v>
      </c>
      <c r="Q83">
        <v>1</v>
      </c>
      <c r="Y83">
        <v>16.8</v>
      </c>
      <c r="AA83">
        <v>0</v>
      </c>
      <c r="AB83">
        <v>0</v>
      </c>
      <c r="AC83">
        <v>0</v>
      </c>
      <c r="AD83">
        <v>9.02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14</v>
      </c>
      <c r="AU83" t="s">
        <v>24</v>
      </c>
      <c r="AV83">
        <v>1</v>
      </c>
      <c r="AW83">
        <v>2</v>
      </c>
      <c r="AX83">
        <v>15419269</v>
      </c>
      <c r="AY83">
        <v>1</v>
      </c>
      <c r="AZ83">
        <v>0</v>
      </c>
      <c r="BA83">
        <v>81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ROW(Source!A40)</f>
        <v>40</v>
      </c>
      <c r="B84">
        <v>15419270</v>
      </c>
      <c r="C84">
        <v>15419267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23</v>
      </c>
      <c r="K84" t="s">
        <v>119</v>
      </c>
      <c r="L84">
        <v>608254</v>
      </c>
      <c r="N84">
        <v>1013</v>
      </c>
      <c r="O84" t="s">
        <v>120</v>
      </c>
      <c r="P84" t="s">
        <v>120</v>
      </c>
      <c r="Q84">
        <v>1</v>
      </c>
      <c r="Y84">
        <v>0.072</v>
      </c>
      <c r="AA84">
        <v>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0.06</v>
      </c>
      <c r="AU84" t="s">
        <v>24</v>
      </c>
      <c r="AV84">
        <v>2</v>
      </c>
      <c r="AW84">
        <v>2</v>
      </c>
      <c r="AX84">
        <v>15419270</v>
      </c>
      <c r="AY84">
        <v>1</v>
      </c>
      <c r="AZ84">
        <v>0</v>
      </c>
      <c r="BA84">
        <v>82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ROW(Source!A40)</f>
        <v>40</v>
      </c>
      <c r="B85">
        <v>15419271</v>
      </c>
      <c r="C85">
        <v>15419267</v>
      </c>
      <c r="D85">
        <v>1466783</v>
      </c>
      <c r="E85">
        <v>1</v>
      </c>
      <c r="F85">
        <v>1</v>
      </c>
      <c r="G85">
        <v>1</v>
      </c>
      <c r="H85">
        <v>2</v>
      </c>
      <c r="I85" t="s">
        <v>121</v>
      </c>
      <c r="J85" t="s">
        <v>122</v>
      </c>
      <c r="K85" t="s">
        <v>123</v>
      </c>
      <c r="L85">
        <v>1480</v>
      </c>
      <c r="N85">
        <v>1013</v>
      </c>
      <c r="O85" t="s">
        <v>124</v>
      </c>
      <c r="P85" t="s">
        <v>125</v>
      </c>
      <c r="Q85">
        <v>1</v>
      </c>
      <c r="Y85">
        <v>0.036</v>
      </c>
      <c r="AA85">
        <v>0</v>
      </c>
      <c r="AB85">
        <v>134.65</v>
      </c>
      <c r="AC85">
        <v>13.5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0.03</v>
      </c>
      <c r="AU85" t="s">
        <v>24</v>
      </c>
      <c r="AV85">
        <v>0</v>
      </c>
      <c r="AW85">
        <v>2</v>
      </c>
      <c r="AX85">
        <v>15419271</v>
      </c>
      <c r="AY85">
        <v>1</v>
      </c>
      <c r="AZ85">
        <v>0</v>
      </c>
      <c r="BA85">
        <v>83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ROW(Source!A40)</f>
        <v>40</v>
      </c>
      <c r="B86">
        <v>15419272</v>
      </c>
      <c r="C86">
        <v>15419267</v>
      </c>
      <c r="D86">
        <v>1471982</v>
      </c>
      <c r="E86">
        <v>1</v>
      </c>
      <c r="F86">
        <v>1</v>
      </c>
      <c r="G86">
        <v>1</v>
      </c>
      <c r="H86">
        <v>2</v>
      </c>
      <c r="I86" t="s">
        <v>130</v>
      </c>
      <c r="J86" t="s">
        <v>131</v>
      </c>
      <c r="K86" t="s">
        <v>132</v>
      </c>
      <c r="L86">
        <v>1480</v>
      </c>
      <c r="N86">
        <v>1013</v>
      </c>
      <c r="O86" t="s">
        <v>124</v>
      </c>
      <c r="P86" t="s">
        <v>125</v>
      </c>
      <c r="Q86">
        <v>1</v>
      </c>
      <c r="Y86">
        <v>0.036</v>
      </c>
      <c r="AA86">
        <v>0</v>
      </c>
      <c r="AB86">
        <v>107.3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0.03</v>
      </c>
      <c r="AU86" t="s">
        <v>24</v>
      </c>
      <c r="AV86">
        <v>0</v>
      </c>
      <c r="AW86">
        <v>2</v>
      </c>
      <c r="AX86">
        <v>15419272</v>
      </c>
      <c r="AY86">
        <v>1</v>
      </c>
      <c r="AZ86">
        <v>0</v>
      </c>
      <c r="BA86">
        <v>84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ROW(Source!A40)</f>
        <v>40</v>
      </c>
      <c r="B87">
        <v>15419273</v>
      </c>
      <c r="C87">
        <v>15419267</v>
      </c>
      <c r="D87">
        <v>1399952</v>
      </c>
      <c r="E87">
        <v>1</v>
      </c>
      <c r="F87">
        <v>1</v>
      </c>
      <c r="G87">
        <v>1</v>
      </c>
      <c r="H87">
        <v>3</v>
      </c>
      <c r="I87" t="s">
        <v>133</v>
      </c>
      <c r="J87" t="s">
        <v>134</v>
      </c>
      <c r="K87" t="s">
        <v>135</v>
      </c>
      <c r="L87">
        <v>1348</v>
      </c>
      <c r="N87">
        <v>1009</v>
      </c>
      <c r="O87" t="s">
        <v>39</v>
      </c>
      <c r="P87" t="s">
        <v>39</v>
      </c>
      <c r="Q87">
        <v>1000</v>
      </c>
      <c r="Y87">
        <v>0.0008</v>
      </c>
      <c r="AA87">
        <v>4488.4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0.0008</v>
      </c>
      <c r="AV87">
        <v>0</v>
      </c>
      <c r="AW87">
        <v>2</v>
      </c>
      <c r="AX87">
        <v>15419273</v>
      </c>
      <c r="AY87">
        <v>1</v>
      </c>
      <c r="AZ87">
        <v>0</v>
      </c>
      <c r="BA87">
        <v>85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ROW(Source!A40)</f>
        <v>40</v>
      </c>
      <c r="B88">
        <v>15419274</v>
      </c>
      <c r="C88">
        <v>15419267</v>
      </c>
      <c r="D88">
        <v>1401392</v>
      </c>
      <c r="E88">
        <v>1</v>
      </c>
      <c r="F88">
        <v>1</v>
      </c>
      <c r="G88">
        <v>1</v>
      </c>
      <c r="H88">
        <v>3</v>
      </c>
      <c r="I88" t="s">
        <v>136</v>
      </c>
      <c r="J88" t="s">
        <v>137</v>
      </c>
      <c r="K88" t="s">
        <v>138</v>
      </c>
      <c r="L88">
        <v>1348</v>
      </c>
      <c r="N88">
        <v>1009</v>
      </c>
      <c r="O88" t="s">
        <v>39</v>
      </c>
      <c r="P88" t="s">
        <v>39</v>
      </c>
      <c r="Q88">
        <v>1000</v>
      </c>
      <c r="Y88">
        <v>2E-05</v>
      </c>
      <c r="AA88">
        <v>32500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2E-05</v>
      </c>
      <c r="AV88">
        <v>0</v>
      </c>
      <c r="AW88">
        <v>2</v>
      </c>
      <c r="AX88">
        <v>15419274</v>
      </c>
      <c r="AY88">
        <v>1</v>
      </c>
      <c r="AZ88">
        <v>0</v>
      </c>
      <c r="BA88">
        <v>86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ROW(Source!A40)</f>
        <v>40</v>
      </c>
      <c r="B89">
        <v>15419275</v>
      </c>
      <c r="C89">
        <v>15419267</v>
      </c>
      <c r="D89">
        <v>1444168</v>
      </c>
      <c r="E89">
        <v>1</v>
      </c>
      <c r="F89">
        <v>1</v>
      </c>
      <c r="G89">
        <v>1</v>
      </c>
      <c r="H89">
        <v>3</v>
      </c>
      <c r="I89" t="s">
        <v>139</v>
      </c>
      <c r="J89" t="s">
        <v>140</v>
      </c>
      <c r="K89" t="s">
        <v>141</v>
      </c>
      <c r="L89">
        <v>1356</v>
      </c>
      <c r="N89">
        <v>1010</v>
      </c>
      <c r="O89" t="s">
        <v>142</v>
      </c>
      <c r="P89" t="s">
        <v>142</v>
      </c>
      <c r="Q89">
        <v>1000</v>
      </c>
      <c r="Y89">
        <v>0.00204</v>
      </c>
      <c r="AA89">
        <v>0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0.00204</v>
      </c>
      <c r="AV89">
        <v>0</v>
      </c>
      <c r="AW89">
        <v>2</v>
      </c>
      <c r="AX89">
        <v>15419275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ROW(Source!A40)</f>
        <v>40</v>
      </c>
      <c r="B90">
        <v>15419276</v>
      </c>
      <c r="C90">
        <v>15419267</v>
      </c>
      <c r="D90">
        <v>1444228</v>
      </c>
      <c r="E90">
        <v>1</v>
      </c>
      <c r="F90">
        <v>1</v>
      </c>
      <c r="G90">
        <v>1</v>
      </c>
      <c r="H90">
        <v>3</v>
      </c>
      <c r="I90" t="s">
        <v>202</v>
      </c>
      <c r="J90" t="s">
        <v>203</v>
      </c>
      <c r="K90" t="s">
        <v>204</v>
      </c>
      <c r="L90">
        <v>1355</v>
      </c>
      <c r="N90">
        <v>1010</v>
      </c>
      <c r="O90" t="s">
        <v>146</v>
      </c>
      <c r="P90" t="s">
        <v>146</v>
      </c>
      <c r="Q90">
        <v>100</v>
      </c>
      <c r="Y90">
        <v>0.31</v>
      </c>
      <c r="AA90">
        <v>7086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0.31</v>
      </c>
      <c r="AV90">
        <v>0</v>
      </c>
      <c r="AW90">
        <v>2</v>
      </c>
      <c r="AX90">
        <v>15419276</v>
      </c>
      <c r="AY90">
        <v>1</v>
      </c>
      <c r="AZ90">
        <v>0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ROW(Source!A40)</f>
        <v>40</v>
      </c>
      <c r="B91">
        <v>15419277</v>
      </c>
      <c r="C91">
        <v>15419267</v>
      </c>
      <c r="D91">
        <v>1444364</v>
      </c>
      <c r="E91">
        <v>1</v>
      </c>
      <c r="F91">
        <v>1</v>
      </c>
      <c r="G91">
        <v>1</v>
      </c>
      <c r="H91">
        <v>3</v>
      </c>
      <c r="I91" t="s">
        <v>143</v>
      </c>
      <c r="J91" t="s">
        <v>144</v>
      </c>
      <c r="K91" t="s">
        <v>145</v>
      </c>
      <c r="L91">
        <v>1355</v>
      </c>
      <c r="N91">
        <v>1010</v>
      </c>
      <c r="O91" t="s">
        <v>146</v>
      </c>
      <c r="P91" t="s">
        <v>146</v>
      </c>
      <c r="Q91">
        <v>100</v>
      </c>
      <c r="Y91">
        <v>0.01</v>
      </c>
      <c r="AA91">
        <v>142.5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0.01</v>
      </c>
      <c r="AV91">
        <v>0</v>
      </c>
      <c r="AW91">
        <v>2</v>
      </c>
      <c r="AX91">
        <v>15419277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ROW(Source!A40)</f>
        <v>40</v>
      </c>
      <c r="B92">
        <v>15419278</v>
      </c>
      <c r="C92">
        <v>15419267</v>
      </c>
      <c r="D92">
        <v>1444421</v>
      </c>
      <c r="E92">
        <v>1</v>
      </c>
      <c r="F92">
        <v>1</v>
      </c>
      <c r="G92">
        <v>1</v>
      </c>
      <c r="H92">
        <v>3</v>
      </c>
      <c r="I92" t="s">
        <v>147</v>
      </c>
      <c r="J92" t="s">
        <v>148</v>
      </c>
      <c r="K92" t="s">
        <v>149</v>
      </c>
      <c r="L92">
        <v>1308</v>
      </c>
      <c r="N92">
        <v>1003</v>
      </c>
      <c r="O92" t="s">
        <v>31</v>
      </c>
      <c r="P92" t="s">
        <v>31</v>
      </c>
      <c r="Q92">
        <v>100</v>
      </c>
      <c r="Y92">
        <v>0.0024</v>
      </c>
      <c r="AA92">
        <v>0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0.0024</v>
      </c>
      <c r="AV92">
        <v>0</v>
      </c>
      <c r="AW92">
        <v>2</v>
      </c>
      <c r="AX92">
        <v>15419278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ROW(Source!A40)</f>
        <v>40</v>
      </c>
      <c r="B93">
        <v>15419282</v>
      </c>
      <c r="C93">
        <v>15419267</v>
      </c>
      <c r="D93">
        <v>0</v>
      </c>
      <c r="E93">
        <v>0</v>
      </c>
      <c r="F93">
        <v>1</v>
      </c>
      <c r="G93">
        <v>1</v>
      </c>
      <c r="H93">
        <v>3</v>
      </c>
      <c r="I93" t="s">
        <v>26</v>
      </c>
      <c r="K93" t="s">
        <v>75</v>
      </c>
      <c r="L93">
        <v>1354</v>
      </c>
      <c r="N93">
        <v>1010</v>
      </c>
      <c r="O93" t="s">
        <v>17</v>
      </c>
      <c r="P93" t="s">
        <v>17</v>
      </c>
      <c r="Q93">
        <v>1</v>
      </c>
      <c r="Y93">
        <v>1</v>
      </c>
      <c r="AA93">
        <v>4920.56</v>
      </c>
      <c r="AB93">
        <v>0</v>
      </c>
      <c r="AC93">
        <v>0</v>
      </c>
      <c r="AD93">
        <v>0</v>
      </c>
      <c r="AN93">
        <v>0</v>
      </c>
      <c r="AO93">
        <v>0</v>
      </c>
      <c r="AP93">
        <v>1</v>
      </c>
      <c r="AQ93">
        <v>0</v>
      </c>
      <c r="AR93">
        <v>0</v>
      </c>
      <c r="AT93">
        <v>1</v>
      </c>
      <c r="AV93">
        <v>0</v>
      </c>
      <c r="AW93">
        <v>1</v>
      </c>
      <c r="AX93">
        <v>-1</v>
      </c>
      <c r="AY93">
        <v>0</v>
      </c>
      <c r="AZ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ROW(Source!A42)</f>
        <v>42</v>
      </c>
      <c r="B94">
        <v>15419771</v>
      </c>
      <c r="C94">
        <v>15419770</v>
      </c>
      <c r="D94">
        <v>121645</v>
      </c>
      <c r="E94">
        <v>1</v>
      </c>
      <c r="F94">
        <v>1</v>
      </c>
      <c r="G94">
        <v>1</v>
      </c>
      <c r="H94">
        <v>1</v>
      </c>
      <c r="I94" t="s">
        <v>115</v>
      </c>
      <c r="K94" t="s">
        <v>116</v>
      </c>
      <c r="L94">
        <v>1369</v>
      </c>
      <c r="N94">
        <v>1013</v>
      </c>
      <c r="O94" t="s">
        <v>117</v>
      </c>
      <c r="P94" t="s">
        <v>117</v>
      </c>
      <c r="Q94">
        <v>1</v>
      </c>
      <c r="Y94">
        <v>4.992000000000001</v>
      </c>
      <c r="AA94">
        <v>0</v>
      </c>
      <c r="AB94">
        <v>0</v>
      </c>
      <c r="AC94">
        <v>0</v>
      </c>
      <c r="AD94">
        <v>9.02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10.4</v>
      </c>
      <c r="AU94" t="s">
        <v>19</v>
      </c>
      <c r="AV94">
        <v>1</v>
      </c>
      <c r="AW94">
        <v>2</v>
      </c>
      <c r="AX94">
        <v>15419781</v>
      </c>
      <c r="AY94">
        <v>1</v>
      </c>
      <c r="AZ94">
        <v>0</v>
      </c>
      <c r="BA94">
        <v>91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ROW(Source!A42)</f>
        <v>42</v>
      </c>
      <c r="B95">
        <v>15419772</v>
      </c>
      <c r="C95">
        <v>15419770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23</v>
      </c>
      <c r="K95" t="s">
        <v>119</v>
      </c>
      <c r="L95">
        <v>608254</v>
      </c>
      <c r="N95">
        <v>1013</v>
      </c>
      <c r="O95" t="s">
        <v>120</v>
      </c>
      <c r="P95" t="s">
        <v>120</v>
      </c>
      <c r="Q95">
        <v>1</v>
      </c>
      <c r="Y95">
        <v>4.2528</v>
      </c>
      <c r="AA95">
        <v>0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8.86</v>
      </c>
      <c r="AU95" t="s">
        <v>19</v>
      </c>
      <c r="AV95">
        <v>2</v>
      </c>
      <c r="AW95">
        <v>2</v>
      </c>
      <c r="AX95">
        <v>15419782</v>
      </c>
      <c r="AY95">
        <v>1</v>
      </c>
      <c r="AZ95">
        <v>0</v>
      </c>
      <c r="BA95">
        <v>92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ROW(Source!A42)</f>
        <v>42</v>
      </c>
      <c r="B96">
        <v>15419773</v>
      </c>
      <c r="C96">
        <v>15419770</v>
      </c>
      <c r="D96">
        <v>1466783</v>
      </c>
      <c r="E96">
        <v>1</v>
      </c>
      <c r="F96">
        <v>1</v>
      </c>
      <c r="G96">
        <v>1</v>
      </c>
      <c r="H96">
        <v>2</v>
      </c>
      <c r="I96" t="s">
        <v>121</v>
      </c>
      <c r="J96" t="s">
        <v>122</v>
      </c>
      <c r="K96" t="s">
        <v>123</v>
      </c>
      <c r="L96">
        <v>1480</v>
      </c>
      <c r="N96">
        <v>1013</v>
      </c>
      <c r="O96" t="s">
        <v>124</v>
      </c>
      <c r="P96" t="s">
        <v>125</v>
      </c>
      <c r="Q96">
        <v>1</v>
      </c>
      <c r="Y96">
        <v>0.0144</v>
      </c>
      <c r="AA96">
        <v>0</v>
      </c>
      <c r="AB96">
        <v>134.65</v>
      </c>
      <c r="AC96">
        <v>13.5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0.03</v>
      </c>
      <c r="AU96" t="s">
        <v>19</v>
      </c>
      <c r="AV96">
        <v>0</v>
      </c>
      <c r="AW96">
        <v>2</v>
      </c>
      <c r="AX96">
        <v>15419783</v>
      </c>
      <c r="AY96">
        <v>1</v>
      </c>
      <c r="AZ96">
        <v>0</v>
      </c>
      <c r="BA96">
        <v>93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ROW(Source!A42)</f>
        <v>42</v>
      </c>
      <c r="B97">
        <v>15419774</v>
      </c>
      <c r="C97">
        <v>15419770</v>
      </c>
      <c r="D97">
        <v>1467165</v>
      </c>
      <c r="E97">
        <v>1</v>
      </c>
      <c r="F97">
        <v>1</v>
      </c>
      <c r="G97">
        <v>1</v>
      </c>
      <c r="H97">
        <v>2</v>
      </c>
      <c r="I97" t="s">
        <v>126</v>
      </c>
      <c r="J97" t="s">
        <v>127</v>
      </c>
      <c r="K97" t="s">
        <v>128</v>
      </c>
      <c r="L97">
        <v>1368</v>
      </c>
      <c r="N97">
        <v>1011</v>
      </c>
      <c r="O97" t="s">
        <v>129</v>
      </c>
      <c r="P97" t="s">
        <v>129</v>
      </c>
      <c r="Q97">
        <v>1</v>
      </c>
      <c r="Y97">
        <v>4.2336</v>
      </c>
      <c r="AA97">
        <v>0</v>
      </c>
      <c r="AB97">
        <v>142.7</v>
      </c>
      <c r="AC97">
        <v>13.5</v>
      </c>
      <c r="AD97">
        <v>0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8.82</v>
      </c>
      <c r="AU97" t="s">
        <v>19</v>
      </c>
      <c r="AV97">
        <v>0</v>
      </c>
      <c r="AW97">
        <v>2</v>
      </c>
      <c r="AX97">
        <v>15419784</v>
      </c>
      <c r="AY97">
        <v>1</v>
      </c>
      <c r="AZ97">
        <v>0</v>
      </c>
      <c r="BA97">
        <v>94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ROW(Source!A42)</f>
        <v>42</v>
      </c>
      <c r="B98">
        <v>15419775</v>
      </c>
      <c r="C98">
        <v>15419770</v>
      </c>
      <c r="D98">
        <v>1471982</v>
      </c>
      <c r="E98">
        <v>1</v>
      </c>
      <c r="F98">
        <v>1</v>
      </c>
      <c r="G98">
        <v>1</v>
      </c>
      <c r="H98">
        <v>2</v>
      </c>
      <c r="I98" t="s">
        <v>130</v>
      </c>
      <c r="J98" t="s">
        <v>131</v>
      </c>
      <c r="K98" t="s">
        <v>132</v>
      </c>
      <c r="L98">
        <v>1480</v>
      </c>
      <c r="N98">
        <v>1013</v>
      </c>
      <c r="O98" t="s">
        <v>124</v>
      </c>
      <c r="P98" t="s">
        <v>125</v>
      </c>
      <c r="Q98">
        <v>1</v>
      </c>
      <c r="Y98">
        <v>0.0144</v>
      </c>
      <c r="AA98">
        <v>0</v>
      </c>
      <c r="AB98">
        <v>107.3</v>
      </c>
      <c r="AC98">
        <v>0</v>
      </c>
      <c r="AD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0.03</v>
      </c>
      <c r="AU98" t="s">
        <v>19</v>
      </c>
      <c r="AV98">
        <v>0</v>
      </c>
      <c r="AW98">
        <v>2</v>
      </c>
      <c r="AX98">
        <v>15419785</v>
      </c>
      <c r="AY98">
        <v>1</v>
      </c>
      <c r="AZ98">
        <v>0</v>
      </c>
      <c r="BA98">
        <v>95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ROW(Source!A42)</f>
        <v>42</v>
      </c>
      <c r="B99">
        <v>15419776</v>
      </c>
      <c r="C99">
        <v>15419770</v>
      </c>
      <c r="D99">
        <v>1399952</v>
      </c>
      <c r="E99">
        <v>1</v>
      </c>
      <c r="F99">
        <v>1</v>
      </c>
      <c r="G99">
        <v>1</v>
      </c>
      <c r="H99">
        <v>3</v>
      </c>
      <c r="I99" t="s">
        <v>133</v>
      </c>
      <c r="J99" t="s">
        <v>134</v>
      </c>
      <c r="K99" t="s">
        <v>135</v>
      </c>
      <c r="L99">
        <v>1348</v>
      </c>
      <c r="N99">
        <v>1009</v>
      </c>
      <c r="O99" t="s">
        <v>39</v>
      </c>
      <c r="P99" t="s">
        <v>39</v>
      </c>
      <c r="Q99">
        <v>1000</v>
      </c>
      <c r="Y99">
        <v>0.0004</v>
      </c>
      <c r="AA99">
        <v>4488.4</v>
      </c>
      <c r="AB99">
        <v>0</v>
      </c>
      <c r="AC99">
        <v>0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0.0004</v>
      </c>
      <c r="AV99">
        <v>0</v>
      </c>
      <c r="AW99">
        <v>2</v>
      </c>
      <c r="AX99">
        <v>15419786</v>
      </c>
      <c r="AY99">
        <v>1</v>
      </c>
      <c r="AZ99">
        <v>0</v>
      </c>
      <c r="BA99">
        <v>96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ROW(Source!A42)</f>
        <v>42</v>
      </c>
      <c r="B100">
        <v>15419777</v>
      </c>
      <c r="C100">
        <v>15419770</v>
      </c>
      <c r="D100">
        <v>1401392</v>
      </c>
      <c r="E100">
        <v>1</v>
      </c>
      <c r="F100">
        <v>1</v>
      </c>
      <c r="G100">
        <v>1</v>
      </c>
      <c r="H100">
        <v>3</v>
      </c>
      <c r="I100" t="s">
        <v>136</v>
      </c>
      <c r="J100" t="s">
        <v>137</v>
      </c>
      <c r="K100" t="s">
        <v>138</v>
      </c>
      <c r="L100">
        <v>1348</v>
      </c>
      <c r="N100">
        <v>1009</v>
      </c>
      <c r="O100" t="s">
        <v>39</v>
      </c>
      <c r="P100" t="s">
        <v>39</v>
      </c>
      <c r="Q100">
        <v>1000</v>
      </c>
      <c r="Y100">
        <v>1E-05</v>
      </c>
      <c r="AA100">
        <v>32500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1E-05</v>
      </c>
      <c r="AV100">
        <v>0</v>
      </c>
      <c r="AW100">
        <v>2</v>
      </c>
      <c r="AX100">
        <v>15419787</v>
      </c>
      <c r="AY100">
        <v>1</v>
      </c>
      <c r="AZ100">
        <v>0</v>
      </c>
      <c r="BA100">
        <v>97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ROW(Source!A42)</f>
        <v>42</v>
      </c>
      <c r="B101">
        <v>15419778</v>
      </c>
      <c r="C101">
        <v>15419770</v>
      </c>
      <c r="D101">
        <v>1444168</v>
      </c>
      <c r="E101">
        <v>1</v>
      </c>
      <c r="F101">
        <v>1</v>
      </c>
      <c r="G101">
        <v>1</v>
      </c>
      <c r="H101">
        <v>3</v>
      </c>
      <c r="I101" t="s">
        <v>139</v>
      </c>
      <c r="J101" t="s">
        <v>140</v>
      </c>
      <c r="K101" t="s">
        <v>141</v>
      </c>
      <c r="L101">
        <v>1356</v>
      </c>
      <c r="N101">
        <v>1010</v>
      </c>
      <c r="O101" t="s">
        <v>142</v>
      </c>
      <c r="P101" t="s">
        <v>142</v>
      </c>
      <c r="Q101">
        <v>1000</v>
      </c>
      <c r="Y101">
        <v>0.00204</v>
      </c>
      <c r="AA101">
        <v>0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0.00204</v>
      </c>
      <c r="AV101">
        <v>0</v>
      </c>
      <c r="AW101">
        <v>2</v>
      </c>
      <c r="AX101">
        <v>15419788</v>
      </c>
      <c r="AY101">
        <v>1</v>
      </c>
      <c r="AZ101">
        <v>0</v>
      </c>
      <c r="BA101">
        <v>98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ROW(Source!A42)</f>
        <v>42</v>
      </c>
      <c r="B102">
        <v>15419779</v>
      </c>
      <c r="C102">
        <v>15419770</v>
      </c>
      <c r="D102">
        <v>1444364</v>
      </c>
      <c r="E102">
        <v>1</v>
      </c>
      <c r="F102">
        <v>1</v>
      </c>
      <c r="G102">
        <v>1</v>
      </c>
      <c r="H102">
        <v>3</v>
      </c>
      <c r="I102" t="s">
        <v>143</v>
      </c>
      <c r="J102" t="s">
        <v>144</v>
      </c>
      <c r="K102" t="s">
        <v>145</v>
      </c>
      <c r="L102">
        <v>1355</v>
      </c>
      <c r="N102">
        <v>1010</v>
      </c>
      <c r="O102" t="s">
        <v>146</v>
      </c>
      <c r="P102" t="s">
        <v>146</v>
      </c>
      <c r="Q102">
        <v>100</v>
      </c>
      <c r="Y102">
        <v>0.01</v>
      </c>
      <c r="AA102">
        <v>142.5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0.01</v>
      </c>
      <c r="AV102">
        <v>0</v>
      </c>
      <c r="AW102">
        <v>2</v>
      </c>
      <c r="AX102">
        <v>15419789</v>
      </c>
      <c r="AY102">
        <v>1</v>
      </c>
      <c r="AZ102">
        <v>0</v>
      </c>
      <c r="BA102">
        <v>99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ROW(Source!A42)</f>
        <v>42</v>
      </c>
      <c r="B103">
        <v>15419780</v>
      </c>
      <c r="C103">
        <v>15419770</v>
      </c>
      <c r="D103">
        <v>1444421</v>
      </c>
      <c r="E103">
        <v>1</v>
      </c>
      <c r="F103">
        <v>1</v>
      </c>
      <c r="G103">
        <v>1</v>
      </c>
      <c r="H103">
        <v>3</v>
      </c>
      <c r="I103" t="s">
        <v>147</v>
      </c>
      <c r="J103" t="s">
        <v>148</v>
      </c>
      <c r="K103" t="s">
        <v>149</v>
      </c>
      <c r="L103">
        <v>1308</v>
      </c>
      <c r="N103">
        <v>1003</v>
      </c>
      <c r="O103" t="s">
        <v>31</v>
      </c>
      <c r="P103" t="s">
        <v>31</v>
      </c>
      <c r="Q103">
        <v>100</v>
      </c>
      <c r="Y103">
        <v>0.0024</v>
      </c>
      <c r="AA103">
        <v>0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0.0024</v>
      </c>
      <c r="AV103">
        <v>0</v>
      </c>
      <c r="AW103">
        <v>2</v>
      </c>
      <c r="AX103">
        <v>15419790</v>
      </c>
      <c r="AY103">
        <v>1</v>
      </c>
      <c r="AZ103">
        <v>0</v>
      </c>
      <c r="BA103">
        <v>100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ROW(Source!A43)</f>
        <v>43</v>
      </c>
      <c r="B104">
        <v>15419333</v>
      </c>
      <c r="C104">
        <v>15419331</v>
      </c>
      <c r="D104">
        <v>121645</v>
      </c>
      <c r="E104">
        <v>1</v>
      </c>
      <c r="F104">
        <v>1</v>
      </c>
      <c r="G104">
        <v>1</v>
      </c>
      <c r="H104">
        <v>1</v>
      </c>
      <c r="I104" t="s">
        <v>115</v>
      </c>
      <c r="K104" t="s">
        <v>116</v>
      </c>
      <c r="L104">
        <v>1369</v>
      </c>
      <c r="N104">
        <v>1013</v>
      </c>
      <c r="O104" t="s">
        <v>117</v>
      </c>
      <c r="P104" t="s">
        <v>117</v>
      </c>
      <c r="Q104">
        <v>1</v>
      </c>
      <c r="Y104">
        <v>12.48</v>
      </c>
      <c r="AA104">
        <v>0</v>
      </c>
      <c r="AB104">
        <v>0</v>
      </c>
      <c r="AC104">
        <v>0</v>
      </c>
      <c r="AD104">
        <v>9.02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10.4</v>
      </c>
      <c r="AU104" t="s">
        <v>24</v>
      </c>
      <c r="AV104">
        <v>1</v>
      </c>
      <c r="AW104">
        <v>2</v>
      </c>
      <c r="AX104">
        <v>15419333</v>
      </c>
      <c r="AY104">
        <v>1</v>
      </c>
      <c r="AZ104">
        <v>0</v>
      </c>
      <c r="BA104">
        <v>101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ROW(Source!A43)</f>
        <v>43</v>
      </c>
      <c r="B105">
        <v>15419334</v>
      </c>
      <c r="C105">
        <v>15419331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23</v>
      </c>
      <c r="K105" t="s">
        <v>119</v>
      </c>
      <c r="L105">
        <v>608254</v>
      </c>
      <c r="N105">
        <v>1013</v>
      </c>
      <c r="O105" t="s">
        <v>120</v>
      </c>
      <c r="P105" t="s">
        <v>120</v>
      </c>
      <c r="Q105">
        <v>1</v>
      </c>
      <c r="Y105">
        <v>10.632</v>
      </c>
      <c r="AA105">
        <v>0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8.86</v>
      </c>
      <c r="AU105" t="s">
        <v>24</v>
      </c>
      <c r="AV105">
        <v>2</v>
      </c>
      <c r="AW105">
        <v>2</v>
      </c>
      <c r="AX105">
        <v>15419334</v>
      </c>
      <c r="AY105">
        <v>1</v>
      </c>
      <c r="AZ105">
        <v>0</v>
      </c>
      <c r="BA105">
        <v>102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ROW(Source!A43)</f>
        <v>43</v>
      </c>
      <c r="B106">
        <v>15419335</v>
      </c>
      <c r="C106">
        <v>15419331</v>
      </c>
      <c r="D106">
        <v>1466783</v>
      </c>
      <c r="E106">
        <v>1</v>
      </c>
      <c r="F106">
        <v>1</v>
      </c>
      <c r="G106">
        <v>1</v>
      </c>
      <c r="H106">
        <v>2</v>
      </c>
      <c r="I106" t="s">
        <v>121</v>
      </c>
      <c r="J106" t="s">
        <v>122</v>
      </c>
      <c r="K106" t="s">
        <v>123</v>
      </c>
      <c r="L106">
        <v>1480</v>
      </c>
      <c r="N106">
        <v>1013</v>
      </c>
      <c r="O106" t="s">
        <v>124</v>
      </c>
      <c r="P106" t="s">
        <v>125</v>
      </c>
      <c r="Q106">
        <v>1</v>
      </c>
      <c r="Y106">
        <v>0.036</v>
      </c>
      <c r="AA106">
        <v>0</v>
      </c>
      <c r="AB106">
        <v>134.65</v>
      </c>
      <c r="AC106">
        <v>13.5</v>
      </c>
      <c r="AD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0.03</v>
      </c>
      <c r="AU106" t="s">
        <v>24</v>
      </c>
      <c r="AV106">
        <v>0</v>
      </c>
      <c r="AW106">
        <v>2</v>
      </c>
      <c r="AX106">
        <v>15419335</v>
      </c>
      <c r="AY106">
        <v>1</v>
      </c>
      <c r="AZ106">
        <v>0</v>
      </c>
      <c r="BA106">
        <v>103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ROW(Source!A43)</f>
        <v>43</v>
      </c>
      <c r="B107">
        <v>15419336</v>
      </c>
      <c r="C107">
        <v>15419331</v>
      </c>
      <c r="D107">
        <v>1467165</v>
      </c>
      <c r="E107">
        <v>1</v>
      </c>
      <c r="F107">
        <v>1</v>
      </c>
      <c r="G107">
        <v>1</v>
      </c>
      <c r="H107">
        <v>2</v>
      </c>
      <c r="I107" t="s">
        <v>126</v>
      </c>
      <c r="J107" t="s">
        <v>127</v>
      </c>
      <c r="K107" t="s">
        <v>128</v>
      </c>
      <c r="L107">
        <v>1368</v>
      </c>
      <c r="N107">
        <v>1011</v>
      </c>
      <c r="O107" t="s">
        <v>129</v>
      </c>
      <c r="P107" t="s">
        <v>129</v>
      </c>
      <c r="Q107">
        <v>1</v>
      </c>
      <c r="Y107">
        <v>10.584</v>
      </c>
      <c r="AA107">
        <v>0</v>
      </c>
      <c r="AB107">
        <v>142.7</v>
      </c>
      <c r="AC107">
        <v>13.5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8.82</v>
      </c>
      <c r="AU107" t="s">
        <v>24</v>
      </c>
      <c r="AV107">
        <v>0</v>
      </c>
      <c r="AW107">
        <v>2</v>
      </c>
      <c r="AX107">
        <v>15419336</v>
      </c>
      <c r="AY107">
        <v>1</v>
      </c>
      <c r="AZ107">
        <v>0</v>
      </c>
      <c r="BA107">
        <v>104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ROW(Source!A43)</f>
        <v>43</v>
      </c>
      <c r="B108">
        <v>15419337</v>
      </c>
      <c r="C108">
        <v>15419331</v>
      </c>
      <c r="D108">
        <v>1471982</v>
      </c>
      <c r="E108">
        <v>1</v>
      </c>
      <c r="F108">
        <v>1</v>
      </c>
      <c r="G108">
        <v>1</v>
      </c>
      <c r="H108">
        <v>2</v>
      </c>
      <c r="I108" t="s">
        <v>130</v>
      </c>
      <c r="J108" t="s">
        <v>131</v>
      </c>
      <c r="K108" t="s">
        <v>132</v>
      </c>
      <c r="L108">
        <v>1480</v>
      </c>
      <c r="N108">
        <v>1013</v>
      </c>
      <c r="O108" t="s">
        <v>124</v>
      </c>
      <c r="P108" t="s">
        <v>125</v>
      </c>
      <c r="Q108">
        <v>1</v>
      </c>
      <c r="Y108">
        <v>0.036</v>
      </c>
      <c r="AA108">
        <v>0</v>
      </c>
      <c r="AB108">
        <v>107.3</v>
      </c>
      <c r="AC108">
        <v>0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0.03</v>
      </c>
      <c r="AU108" t="s">
        <v>24</v>
      </c>
      <c r="AV108">
        <v>0</v>
      </c>
      <c r="AW108">
        <v>2</v>
      </c>
      <c r="AX108">
        <v>15419337</v>
      </c>
      <c r="AY108">
        <v>1</v>
      </c>
      <c r="AZ108">
        <v>0</v>
      </c>
      <c r="BA108">
        <v>105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ROW(Source!A43)</f>
        <v>43</v>
      </c>
      <c r="B109">
        <v>15419338</v>
      </c>
      <c r="C109">
        <v>15419331</v>
      </c>
      <c r="D109">
        <v>1399952</v>
      </c>
      <c r="E109">
        <v>1</v>
      </c>
      <c r="F109">
        <v>1</v>
      </c>
      <c r="G109">
        <v>1</v>
      </c>
      <c r="H109">
        <v>3</v>
      </c>
      <c r="I109" t="s">
        <v>133</v>
      </c>
      <c r="J109" t="s">
        <v>134</v>
      </c>
      <c r="K109" t="s">
        <v>135</v>
      </c>
      <c r="L109">
        <v>1348</v>
      </c>
      <c r="N109">
        <v>1009</v>
      </c>
      <c r="O109" t="s">
        <v>39</v>
      </c>
      <c r="P109" t="s">
        <v>39</v>
      </c>
      <c r="Q109">
        <v>1000</v>
      </c>
      <c r="Y109">
        <v>0.0004</v>
      </c>
      <c r="AA109">
        <v>4488.4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0.0004</v>
      </c>
      <c r="AV109">
        <v>0</v>
      </c>
      <c r="AW109">
        <v>2</v>
      </c>
      <c r="AX109">
        <v>15419338</v>
      </c>
      <c r="AY109">
        <v>1</v>
      </c>
      <c r="AZ109">
        <v>0</v>
      </c>
      <c r="BA109">
        <v>106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ROW(Source!A43)</f>
        <v>43</v>
      </c>
      <c r="B110">
        <v>15419339</v>
      </c>
      <c r="C110">
        <v>15419331</v>
      </c>
      <c r="D110">
        <v>1401392</v>
      </c>
      <c r="E110">
        <v>1</v>
      </c>
      <c r="F110">
        <v>1</v>
      </c>
      <c r="G110">
        <v>1</v>
      </c>
      <c r="H110">
        <v>3</v>
      </c>
      <c r="I110" t="s">
        <v>136</v>
      </c>
      <c r="J110" t="s">
        <v>137</v>
      </c>
      <c r="K110" t="s">
        <v>138</v>
      </c>
      <c r="L110">
        <v>1348</v>
      </c>
      <c r="N110">
        <v>1009</v>
      </c>
      <c r="O110" t="s">
        <v>39</v>
      </c>
      <c r="P110" t="s">
        <v>39</v>
      </c>
      <c r="Q110">
        <v>1000</v>
      </c>
      <c r="Y110">
        <v>1E-05</v>
      </c>
      <c r="AA110">
        <v>32500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1E-05</v>
      </c>
      <c r="AV110">
        <v>0</v>
      </c>
      <c r="AW110">
        <v>2</v>
      </c>
      <c r="AX110">
        <v>15419339</v>
      </c>
      <c r="AY110">
        <v>1</v>
      </c>
      <c r="AZ110">
        <v>0</v>
      </c>
      <c r="BA110">
        <v>107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ROW(Source!A43)</f>
        <v>43</v>
      </c>
      <c r="B111">
        <v>15419340</v>
      </c>
      <c r="C111">
        <v>15419331</v>
      </c>
      <c r="D111">
        <v>1444168</v>
      </c>
      <c r="E111">
        <v>1</v>
      </c>
      <c r="F111">
        <v>1</v>
      </c>
      <c r="G111">
        <v>1</v>
      </c>
      <c r="H111">
        <v>3</v>
      </c>
      <c r="I111" t="s">
        <v>139</v>
      </c>
      <c r="J111" t="s">
        <v>140</v>
      </c>
      <c r="K111" t="s">
        <v>141</v>
      </c>
      <c r="L111">
        <v>1356</v>
      </c>
      <c r="N111">
        <v>1010</v>
      </c>
      <c r="O111" t="s">
        <v>142</v>
      </c>
      <c r="P111" t="s">
        <v>142</v>
      </c>
      <c r="Q111">
        <v>1000</v>
      </c>
      <c r="Y111">
        <v>0.00204</v>
      </c>
      <c r="AA111">
        <v>0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0.00204</v>
      </c>
      <c r="AV111">
        <v>0</v>
      </c>
      <c r="AW111">
        <v>2</v>
      </c>
      <c r="AX111">
        <v>15419340</v>
      </c>
      <c r="AY111">
        <v>1</v>
      </c>
      <c r="AZ111">
        <v>0</v>
      </c>
      <c r="BA111">
        <v>108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ROW(Source!A43)</f>
        <v>43</v>
      </c>
      <c r="B112">
        <v>15419341</v>
      </c>
      <c r="C112">
        <v>15419331</v>
      </c>
      <c r="D112">
        <v>1444364</v>
      </c>
      <c r="E112">
        <v>1</v>
      </c>
      <c r="F112">
        <v>1</v>
      </c>
      <c r="G112">
        <v>1</v>
      </c>
      <c r="H112">
        <v>3</v>
      </c>
      <c r="I112" t="s">
        <v>143</v>
      </c>
      <c r="J112" t="s">
        <v>144</v>
      </c>
      <c r="K112" t="s">
        <v>145</v>
      </c>
      <c r="L112">
        <v>1355</v>
      </c>
      <c r="N112">
        <v>1010</v>
      </c>
      <c r="O112" t="s">
        <v>146</v>
      </c>
      <c r="P112" t="s">
        <v>146</v>
      </c>
      <c r="Q112">
        <v>100</v>
      </c>
      <c r="Y112">
        <v>0.01</v>
      </c>
      <c r="AA112">
        <v>142.5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0.01</v>
      </c>
      <c r="AV112">
        <v>0</v>
      </c>
      <c r="AW112">
        <v>2</v>
      </c>
      <c r="AX112">
        <v>15419341</v>
      </c>
      <c r="AY112">
        <v>1</v>
      </c>
      <c r="AZ112">
        <v>0</v>
      </c>
      <c r="BA112">
        <v>109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ROW(Source!A43)</f>
        <v>43</v>
      </c>
      <c r="B113">
        <v>15419342</v>
      </c>
      <c r="C113">
        <v>15419331</v>
      </c>
      <c r="D113">
        <v>1444421</v>
      </c>
      <c r="E113">
        <v>1</v>
      </c>
      <c r="F113">
        <v>1</v>
      </c>
      <c r="G113">
        <v>1</v>
      </c>
      <c r="H113">
        <v>3</v>
      </c>
      <c r="I113" t="s">
        <v>147</v>
      </c>
      <c r="J113" t="s">
        <v>148</v>
      </c>
      <c r="K113" t="s">
        <v>149</v>
      </c>
      <c r="L113">
        <v>1308</v>
      </c>
      <c r="N113">
        <v>1003</v>
      </c>
      <c r="O113" t="s">
        <v>31</v>
      </c>
      <c r="P113" t="s">
        <v>31</v>
      </c>
      <c r="Q113">
        <v>100</v>
      </c>
      <c r="Y113">
        <v>0.0024</v>
      </c>
      <c r="AA113">
        <v>0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0.0024</v>
      </c>
      <c r="AV113">
        <v>0</v>
      </c>
      <c r="AW113">
        <v>2</v>
      </c>
      <c r="AX113">
        <v>15419342</v>
      </c>
      <c r="AY113">
        <v>1</v>
      </c>
      <c r="AZ113">
        <v>0</v>
      </c>
      <c r="BA113">
        <v>110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ROW(Source!A43)</f>
        <v>43</v>
      </c>
      <c r="B114">
        <v>15419344</v>
      </c>
      <c r="C114">
        <v>15419331</v>
      </c>
      <c r="D114">
        <v>0</v>
      </c>
      <c r="E114">
        <v>0</v>
      </c>
      <c r="F114">
        <v>1</v>
      </c>
      <c r="G114">
        <v>1</v>
      </c>
      <c r="H114">
        <v>3</v>
      </c>
      <c r="I114" t="s">
        <v>26</v>
      </c>
      <c r="K114" t="s">
        <v>27</v>
      </c>
      <c r="L114">
        <v>1354</v>
      </c>
      <c r="N114">
        <v>1010</v>
      </c>
      <c r="O114" t="s">
        <v>17</v>
      </c>
      <c r="P114" t="s">
        <v>17</v>
      </c>
      <c r="Q114">
        <v>1</v>
      </c>
      <c r="Y114">
        <v>1</v>
      </c>
      <c r="AA114">
        <v>1794.85</v>
      </c>
      <c r="AB114">
        <v>0</v>
      </c>
      <c r="AC114">
        <v>0</v>
      </c>
      <c r="AD114">
        <v>0</v>
      </c>
      <c r="AN114">
        <v>0</v>
      </c>
      <c r="AO114">
        <v>0</v>
      </c>
      <c r="AP114">
        <v>1</v>
      </c>
      <c r="AQ114">
        <v>0</v>
      </c>
      <c r="AR114">
        <v>0</v>
      </c>
      <c r="AT114">
        <v>1</v>
      </c>
      <c r="AV114">
        <v>0</v>
      </c>
      <c r="AW114">
        <v>1</v>
      </c>
      <c r="AX114">
        <v>-1</v>
      </c>
      <c r="AY114">
        <v>0</v>
      </c>
      <c r="AZ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ROW(Source!A45)</f>
        <v>45</v>
      </c>
      <c r="B115">
        <v>15419359</v>
      </c>
      <c r="C115">
        <v>15419357</v>
      </c>
      <c r="D115">
        <v>121645</v>
      </c>
      <c r="E115">
        <v>1</v>
      </c>
      <c r="F115">
        <v>1</v>
      </c>
      <c r="G115">
        <v>1</v>
      </c>
      <c r="H115">
        <v>1</v>
      </c>
      <c r="I115" t="s">
        <v>115</v>
      </c>
      <c r="K115" t="s">
        <v>116</v>
      </c>
      <c r="L115">
        <v>1369</v>
      </c>
      <c r="N115">
        <v>1013</v>
      </c>
      <c r="O115" t="s">
        <v>117</v>
      </c>
      <c r="P115" t="s">
        <v>117</v>
      </c>
      <c r="Q115">
        <v>1</v>
      </c>
      <c r="Y115">
        <v>24.048000000000002</v>
      </c>
      <c r="AA115">
        <v>0</v>
      </c>
      <c r="AB115">
        <v>0</v>
      </c>
      <c r="AC115">
        <v>0</v>
      </c>
      <c r="AD115">
        <v>9.02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50.1</v>
      </c>
      <c r="AU115" t="s">
        <v>118</v>
      </c>
      <c r="AV115">
        <v>1</v>
      </c>
      <c r="AW115">
        <v>2</v>
      </c>
      <c r="AX115">
        <v>15419359</v>
      </c>
      <c r="AY115">
        <v>1</v>
      </c>
      <c r="AZ115">
        <v>0</v>
      </c>
      <c r="BA115">
        <v>111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ROW(Source!A45)</f>
        <v>45</v>
      </c>
      <c r="B116">
        <v>15419360</v>
      </c>
      <c r="C116">
        <v>15419357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23</v>
      </c>
      <c r="K116" t="s">
        <v>119</v>
      </c>
      <c r="L116">
        <v>608254</v>
      </c>
      <c r="N116">
        <v>1013</v>
      </c>
      <c r="O116" t="s">
        <v>120</v>
      </c>
      <c r="P116" t="s">
        <v>120</v>
      </c>
      <c r="Q116">
        <v>1</v>
      </c>
      <c r="Y116">
        <v>9.936</v>
      </c>
      <c r="AA116">
        <v>0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20.7</v>
      </c>
      <c r="AU116" t="s">
        <v>118</v>
      </c>
      <c r="AV116">
        <v>2</v>
      </c>
      <c r="AW116">
        <v>2</v>
      </c>
      <c r="AX116">
        <v>15419360</v>
      </c>
      <c r="AY116">
        <v>1</v>
      </c>
      <c r="AZ116">
        <v>0</v>
      </c>
      <c r="BA116">
        <v>112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ROW(Source!A45)</f>
        <v>45</v>
      </c>
      <c r="B117">
        <v>15419361</v>
      </c>
      <c r="C117">
        <v>15419357</v>
      </c>
      <c r="D117">
        <v>1466783</v>
      </c>
      <c r="E117">
        <v>1</v>
      </c>
      <c r="F117">
        <v>1</v>
      </c>
      <c r="G117">
        <v>1</v>
      </c>
      <c r="H117">
        <v>2</v>
      </c>
      <c r="I117" t="s">
        <v>121</v>
      </c>
      <c r="J117" t="s">
        <v>122</v>
      </c>
      <c r="K117" t="s">
        <v>123</v>
      </c>
      <c r="L117">
        <v>1480</v>
      </c>
      <c r="N117">
        <v>1013</v>
      </c>
      <c r="O117" t="s">
        <v>124</v>
      </c>
      <c r="P117" t="s">
        <v>125</v>
      </c>
      <c r="Q117">
        <v>1</v>
      </c>
      <c r="Y117">
        <v>2.2848</v>
      </c>
      <c r="AA117">
        <v>0</v>
      </c>
      <c r="AB117">
        <v>134.65</v>
      </c>
      <c r="AC117">
        <v>13.5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4.76</v>
      </c>
      <c r="AU117" t="s">
        <v>118</v>
      </c>
      <c r="AV117">
        <v>0</v>
      </c>
      <c r="AW117">
        <v>2</v>
      </c>
      <c r="AX117">
        <v>15419361</v>
      </c>
      <c r="AY117">
        <v>1</v>
      </c>
      <c r="AZ117">
        <v>0</v>
      </c>
      <c r="BA117">
        <v>113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ROW(Source!A45)</f>
        <v>45</v>
      </c>
      <c r="B118">
        <v>15419362</v>
      </c>
      <c r="C118">
        <v>15419357</v>
      </c>
      <c r="D118">
        <v>1467043</v>
      </c>
      <c r="E118">
        <v>1</v>
      </c>
      <c r="F118">
        <v>1</v>
      </c>
      <c r="G118">
        <v>1</v>
      </c>
      <c r="H118">
        <v>2</v>
      </c>
      <c r="I118" t="s">
        <v>151</v>
      </c>
      <c r="J118" t="s">
        <v>152</v>
      </c>
      <c r="K118" t="s">
        <v>153</v>
      </c>
      <c r="L118">
        <v>1368</v>
      </c>
      <c r="N118">
        <v>1011</v>
      </c>
      <c r="O118" t="s">
        <v>129</v>
      </c>
      <c r="P118" t="s">
        <v>129</v>
      </c>
      <c r="Q118">
        <v>1</v>
      </c>
      <c r="Y118">
        <v>5.376</v>
      </c>
      <c r="AA118">
        <v>0</v>
      </c>
      <c r="AB118">
        <v>2.37</v>
      </c>
      <c r="AC118">
        <v>0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11.2</v>
      </c>
      <c r="AU118" t="s">
        <v>118</v>
      </c>
      <c r="AV118">
        <v>0</v>
      </c>
      <c r="AW118">
        <v>2</v>
      </c>
      <c r="AX118">
        <v>15419362</v>
      </c>
      <c r="AY118">
        <v>1</v>
      </c>
      <c r="AZ118">
        <v>0</v>
      </c>
      <c r="BA118">
        <v>114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ROW(Source!A45)</f>
        <v>45</v>
      </c>
      <c r="B119">
        <v>15419363</v>
      </c>
      <c r="C119">
        <v>15419357</v>
      </c>
      <c r="D119">
        <v>1467086</v>
      </c>
      <c r="E119">
        <v>1</v>
      </c>
      <c r="F119">
        <v>1</v>
      </c>
      <c r="G119">
        <v>1</v>
      </c>
      <c r="H119">
        <v>2</v>
      </c>
      <c r="I119" t="s">
        <v>154</v>
      </c>
      <c r="J119" t="s">
        <v>155</v>
      </c>
      <c r="K119" t="s">
        <v>156</v>
      </c>
      <c r="L119">
        <v>1368</v>
      </c>
      <c r="N119">
        <v>1011</v>
      </c>
      <c r="O119" t="s">
        <v>129</v>
      </c>
      <c r="P119" t="s">
        <v>129</v>
      </c>
      <c r="Q119">
        <v>1</v>
      </c>
      <c r="Y119">
        <v>5.376</v>
      </c>
      <c r="AA119">
        <v>0</v>
      </c>
      <c r="AB119">
        <v>131.44</v>
      </c>
      <c r="AC119">
        <v>11.6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11.2</v>
      </c>
      <c r="AU119" t="s">
        <v>118</v>
      </c>
      <c r="AV119">
        <v>0</v>
      </c>
      <c r="AW119">
        <v>2</v>
      </c>
      <c r="AX119">
        <v>15419363</v>
      </c>
      <c r="AY119">
        <v>1</v>
      </c>
      <c r="AZ119">
        <v>0</v>
      </c>
      <c r="BA119">
        <v>115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ROW(Source!A45)</f>
        <v>45</v>
      </c>
      <c r="B120">
        <v>15419364</v>
      </c>
      <c r="C120">
        <v>15419357</v>
      </c>
      <c r="D120">
        <v>1471982</v>
      </c>
      <c r="E120">
        <v>1</v>
      </c>
      <c r="F120">
        <v>1</v>
      </c>
      <c r="G120">
        <v>1</v>
      </c>
      <c r="H120">
        <v>2</v>
      </c>
      <c r="I120" t="s">
        <v>130</v>
      </c>
      <c r="J120" t="s">
        <v>131</v>
      </c>
      <c r="K120" t="s">
        <v>132</v>
      </c>
      <c r="L120">
        <v>1480</v>
      </c>
      <c r="N120">
        <v>1013</v>
      </c>
      <c r="O120" t="s">
        <v>124</v>
      </c>
      <c r="P120" t="s">
        <v>125</v>
      </c>
      <c r="Q120">
        <v>1</v>
      </c>
      <c r="Y120">
        <v>2.2848</v>
      </c>
      <c r="AA120">
        <v>0</v>
      </c>
      <c r="AB120">
        <v>107.3</v>
      </c>
      <c r="AC120">
        <v>0</v>
      </c>
      <c r="AD120">
        <v>0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4.76</v>
      </c>
      <c r="AU120" t="s">
        <v>118</v>
      </c>
      <c r="AV120">
        <v>0</v>
      </c>
      <c r="AW120">
        <v>2</v>
      </c>
      <c r="AX120">
        <v>15419364</v>
      </c>
      <c r="AY120">
        <v>1</v>
      </c>
      <c r="AZ120">
        <v>0</v>
      </c>
      <c r="BA120">
        <v>116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ROW(Source!A45)</f>
        <v>45</v>
      </c>
      <c r="B121">
        <v>15419365</v>
      </c>
      <c r="C121">
        <v>15419357</v>
      </c>
      <c r="D121">
        <v>1401843</v>
      </c>
      <c r="E121">
        <v>1</v>
      </c>
      <c r="F121">
        <v>1</v>
      </c>
      <c r="G121">
        <v>1</v>
      </c>
      <c r="H121">
        <v>3</v>
      </c>
      <c r="I121" t="s">
        <v>157</v>
      </c>
      <c r="J121" t="s">
        <v>158</v>
      </c>
      <c r="K121" t="s">
        <v>159</v>
      </c>
      <c r="L121">
        <v>1348</v>
      </c>
      <c r="N121">
        <v>1009</v>
      </c>
      <c r="O121" t="s">
        <v>39</v>
      </c>
      <c r="P121" t="s">
        <v>39</v>
      </c>
      <c r="Q121">
        <v>1000</v>
      </c>
      <c r="Y121">
        <v>0.0001</v>
      </c>
      <c r="AA121">
        <v>12242</v>
      </c>
      <c r="AB121">
        <v>0</v>
      </c>
      <c r="AC121">
        <v>0</v>
      </c>
      <c r="AD121">
        <v>0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0.0001</v>
      </c>
      <c r="AV121">
        <v>0</v>
      </c>
      <c r="AW121">
        <v>2</v>
      </c>
      <c r="AX121">
        <v>15419365</v>
      </c>
      <c r="AY121">
        <v>1</v>
      </c>
      <c r="AZ121">
        <v>0</v>
      </c>
      <c r="BA121">
        <v>117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ROW(Source!A45)</f>
        <v>45</v>
      </c>
      <c r="B122">
        <v>15419366</v>
      </c>
      <c r="C122">
        <v>15419357</v>
      </c>
      <c r="D122">
        <v>1401987</v>
      </c>
      <c r="E122">
        <v>1</v>
      </c>
      <c r="F122">
        <v>1</v>
      </c>
      <c r="G122">
        <v>1</v>
      </c>
      <c r="H122">
        <v>3</v>
      </c>
      <c r="I122" t="s">
        <v>160</v>
      </c>
      <c r="J122" t="s">
        <v>161</v>
      </c>
      <c r="K122" t="s">
        <v>162</v>
      </c>
      <c r="L122">
        <v>1348</v>
      </c>
      <c r="N122">
        <v>1009</v>
      </c>
      <c r="O122" t="s">
        <v>39</v>
      </c>
      <c r="P122" t="s">
        <v>39</v>
      </c>
      <c r="Q122">
        <v>1000</v>
      </c>
      <c r="Y122">
        <v>0.0008</v>
      </c>
      <c r="AA122">
        <v>40600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0.0008</v>
      </c>
      <c r="AV122">
        <v>0</v>
      </c>
      <c r="AW122">
        <v>2</v>
      </c>
      <c r="AX122">
        <v>15419366</v>
      </c>
      <c r="AY122">
        <v>1</v>
      </c>
      <c r="AZ122">
        <v>0</v>
      </c>
      <c r="BA122">
        <v>118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ROW(Source!A45)</f>
        <v>45</v>
      </c>
      <c r="B123">
        <v>15419367</v>
      </c>
      <c r="C123">
        <v>15419357</v>
      </c>
      <c r="D123">
        <v>1403420</v>
      </c>
      <c r="E123">
        <v>1</v>
      </c>
      <c r="F123">
        <v>1</v>
      </c>
      <c r="G123">
        <v>1</v>
      </c>
      <c r="H123">
        <v>3</v>
      </c>
      <c r="I123" t="s">
        <v>163</v>
      </c>
      <c r="J123" t="s">
        <v>164</v>
      </c>
      <c r="K123" t="s">
        <v>165</v>
      </c>
      <c r="L123">
        <v>1348</v>
      </c>
      <c r="N123">
        <v>1009</v>
      </c>
      <c r="O123" t="s">
        <v>39</v>
      </c>
      <c r="P123" t="s">
        <v>39</v>
      </c>
      <c r="Q123">
        <v>1000</v>
      </c>
      <c r="Y123">
        <v>0.00011</v>
      </c>
      <c r="AA123">
        <v>12430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0.00011</v>
      </c>
      <c r="AV123">
        <v>0</v>
      </c>
      <c r="AW123">
        <v>2</v>
      </c>
      <c r="AX123">
        <v>15419367</v>
      </c>
      <c r="AY123">
        <v>1</v>
      </c>
      <c r="AZ123">
        <v>0</v>
      </c>
      <c r="BA123">
        <v>119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ROW(Source!A45)</f>
        <v>45</v>
      </c>
      <c r="B124">
        <v>15419368</v>
      </c>
      <c r="C124">
        <v>15419357</v>
      </c>
      <c r="D124">
        <v>1404120</v>
      </c>
      <c r="E124">
        <v>1</v>
      </c>
      <c r="F124">
        <v>1</v>
      </c>
      <c r="G124">
        <v>1</v>
      </c>
      <c r="H124">
        <v>3</v>
      </c>
      <c r="I124" t="s">
        <v>166</v>
      </c>
      <c r="J124" t="s">
        <v>167</v>
      </c>
      <c r="K124" t="s">
        <v>168</v>
      </c>
      <c r="L124">
        <v>1348</v>
      </c>
      <c r="N124">
        <v>1009</v>
      </c>
      <c r="O124" t="s">
        <v>39</v>
      </c>
      <c r="P124" t="s">
        <v>39</v>
      </c>
      <c r="Q124">
        <v>1000</v>
      </c>
      <c r="Y124">
        <v>0.00072</v>
      </c>
      <c r="AA124">
        <v>7826.9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0.00072</v>
      </c>
      <c r="AV124">
        <v>0</v>
      </c>
      <c r="AW124">
        <v>2</v>
      </c>
      <c r="AX124">
        <v>15419368</v>
      </c>
      <c r="AY124">
        <v>1</v>
      </c>
      <c r="AZ124">
        <v>0</v>
      </c>
      <c r="BA124">
        <v>120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ROW(Source!A45)</f>
        <v>45</v>
      </c>
      <c r="B125">
        <v>15419369</v>
      </c>
      <c r="C125">
        <v>15419357</v>
      </c>
      <c r="D125">
        <v>1444042</v>
      </c>
      <c r="E125">
        <v>1</v>
      </c>
      <c r="F125">
        <v>1</v>
      </c>
      <c r="G125">
        <v>1</v>
      </c>
      <c r="H125">
        <v>3</v>
      </c>
      <c r="I125" t="s">
        <v>169</v>
      </c>
      <c r="J125" t="s">
        <v>170</v>
      </c>
      <c r="K125" t="s">
        <v>171</v>
      </c>
      <c r="L125">
        <v>1358</v>
      </c>
      <c r="N125">
        <v>1010</v>
      </c>
      <c r="O125" t="s">
        <v>172</v>
      </c>
      <c r="P125" t="s">
        <v>172</v>
      </c>
      <c r="Q125">
        <v>10</v>
      </c>
      <c r="Y125">
        <v>1.8</v>
      </c>
      <c r="AA125">
        <v>64.8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1.8</v>
      </c>
      <c r="AV125">
        <v>0</v>
      </c>
      <c r="AW125">
        <v>2</v>
      </c>
      <c r="AX125">
        <v>15419369</v>
      </c>
      <c r="AY125">
        <v>1</v>
      </c>
      <c r="AZ125">
        <v>0</v>
      </c>
      <c r="BA125">
        <v>121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ROW(Source!A45)</f>
        <v>45</v>
      </c>
      <c r="B126">
        <v>15419370</v>
      </c>
      <c r="C126">
        <v>15419357</v>
      </c>
      <c r="D126">
        <v>1444168</v>
      </c>
      <c r="E126">
        <v>1</v>
      </c>
      <c r="F126">
        <v>1</v>
      </c>
      <c r="G126">
        <v>1</v>
      </c>
      <c r="H126">
        <v>3</v>
      </c>
      <c r="I126" t="s">
        <v>139</v>
      </c>
      <c r="J126" t="s">
        <v>140</v>
      </c>
      <c r="K126" t="s">
        <v>141</v>
      </c>
      <c r="L126">
        <v>1356</v>
      </c>
      <c r="N126">
        <v>1010</v>
      </c>
      <c r="O126" t="s">
        <v>142</v>
      </c>
      <c r="P126" t="s">
        <v>142</v>
      </c>
      <c r="Q126">
        <v>1000</v>
      </c>
      <c r="Y126">
        <v>0.0208</v>
      </c>
      <c r="AA126">
        <v>0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0.0208</v>
      </c>
      <c r="AV126">
        <v>0</v>
      </c>
      <c r="AW126">
        <v>2</v>
      </c>
      <c r="AX126">
        <v>15419370</v>
      </c>
      <c r="AY126">
        <v>1</v>
      </c>
      <c r="AZ126">
        <v>0</v>
      </c>
      <c r="BA126">
        <v>122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ROW(Source!A45)</f>
        <v>45</v>
      </c>
      <c r="B127">
        <v>15419371</v>
      </c>
      <c r="C127">
        <v>15419357</v>
      </c>
      <c r="D127">
        <v>1444364</v>
      </c>
      <c r="E127">
        <v>1</v>
      </c>
      <c r="F127">
        <v>1</v>
      </c>
      <c r="G127">
        <v>1</v>
      </c>
      <c r="H127">
        <v>3</v>
      </c>
      <c r="I127" t="s">
        <v>143</v>
      </c>
      <c r="J127" t="s">
        <v>144</v>
      </c>
      <c r="K127" t="s">
        <v>145</v>
      </c>
      <c r="L127">
        <v>1355</v>
      </c>
      <c r="N127">
        <v>1010</v>
      </c>
      <c r="O127" t="s">
        <v>146</v>
      </c>
      <c r="P127" t="s">
        <v>146</v>
      </c>
      <c r="Q127">
        <v>100</v>
      </c>
      <c r="Y127">
        <v>0.1</v>
      </c>
      <c r="AA127">
        <v>142.5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0.1</v>
      </c>
      <c r="AV127">
        <v>0</v>
      </c>
      <c r="AW127">
        <v>2</v>
      </c>
      <c r="AX127">
        <v>15419371</v>
      </c>
      <c r="AY127">
        <v>1</v>
      </c>
      <c r="AZ127">
        <v>0</v>
      </c>
      <c r="BA127">
        <v>123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ROW(Source!A45)</f>
        <v>45</v>
      </c>
      <c r="B128">
        <v>15419372</v>
      </c>
      <c r="C128">
        <v>15419357</v>
      </c>
      <c r="D128">
        <v>1444421</v>
      </c>
      <c r="E128">
        <v>1</v>
      </c>
      <c r="F128">
        <v>1</v>
      </c>
      <c r="G128">
        <v>1</v>
      </c>
      <c r="H128">
        <v>3</v>
      </c>
      <c r="I128" t="s">
        <v>147</v>
      </c>
      <c r="J128" t="s">
        <v>148</v>
      </c>
      <c r="K128" t="s">
        <v>149</v>
      </c>
      <c r="L128">
        <v>1308</v>
      </c>
      <c r="N128">
        <v>1003</v>
      </c>
      <c r="O128" t="s">
        <v>31</v>
      </c>
      <c r="P128" t="s">
        <v>31</v>
      </c>
      <c r="Q128">
        <v>100</v>
      </c>
      <c r="Y128">
        <v>0.0245</v>
      </c>
      <c r="AA128">
        <v>0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0.0245</v>
      </c>
      <c r="AV128">
        <v>0</v>
      </c>
      <c r="AW128">
        <v>2</v>
      </c>
      <c r="AX128">
        <v>15419372</v>
      </c>
      <c r="AY128">
        <v>1</v>
      </c>
      <c r="AZ128">
        <v>0</v>
      </c>
      <c r="BA128">
        <v>124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ROW(Source!A45)</f>
        <v>45</v>
      </c>
      <c r="B129">
        <v>15419373</v>
      </c>
      <c r="C129">
        <v>15419357</v>
      </c>
      <c r="D129">
        <v>1452254</v>
      </c>
      <c r="E129">
        <v>1</v>
      </c>
      <c r="F129">
        <v>1</v>
      </c>
      <c r="G129">
        <v>1</v>
      </c>
      <c r="H129">
        <v>3</v>
      </c>
      <c r="I129" t="s">
        <v>173</v>
      </c>
      <c r="J129" t="s">
        <v>174</v>
      </c>
      <c r="K129" t="s">
        <v>175</v>
      </c>
      <c r="L129">
        <v>1346</v>
      </c>
      <c r="N129">
        <v>1009</v>
      </c>
      <c r="O129" t="s">
        <v>90</v>
      </c>
      <c r="P129" t="s">
        <v>90</v>
      </c>
      <c r="Q129">
        <v>1</v>
      </c>
      <c r="Y129">
        <v>0.25</v>
      </c>
      <c r="AA129">
        <v>68.05</v>
      </c>
      <c r="AB129">
        <v>0</v>
      </c>
      <c r="AC129">
        <v>0</v>
      </c>
      <c r="AD129">
        <v>0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0.25</v>
      </c>
      <c r="AV129">
        <v>0</v>
      </c>
      <c r="AW129">
        <v>2</v>
      </c>
      <c r="AX129">
        <v>15419373</v>
      </c>
      <c r="AY129">
        <v>1</v>
      </c>
      <c r="AZ129">
        <v>0</v>
      </c>
      <c r="BA129">
        <v>125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ROW(Source!A46)</f>
        <v>46</v>
      </c>
      <c r="B130">
        <v>15419375</v>
      </c>
      <c r="C130">
        <v>15419374</v>
      </c>
      <c r="D130">
        <v>121645</v>
      </c>
      <c r="E130">
        <v>1</v>
      </c>
      <c r="F130">
        <v>1</v>
      </c>
      <c r="G130">
        <v>1</v>
      </c>
      <c r="H130">
        <v>1</v>
      </c>
      <c r="I130" t="s">
        <v>115</v>
      </c>
      <c r="K130" t="s">
        <v>116</v>
      </c>
      <c r="L130">
        <v>1369</v>
      </c>
      <c r="N130">
        <v>1013</v>
      </c>
      <c r="O130" t="s">
        <v>117</v>
      </c>
      <c r="P130" t="s">
        <v>117</v>
      </c>
      <c r="Q130">
        <v>1</v>
      </c>
      <c r="Y130">
        <v>60.12</v>
      </c>
      <c r="AA130">
        <v>0</v>
      </c>
      <c r="AB130">
        <v>0</v>
      </c>
      <c r="AC130">
        <v>0</v>
      </c>
      <c r="AD130">
        <v>9.02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50.1</v>
      </c>
      <c r="AU130" t="s">
        <v>150</v>
      </c>
      <c r="AV130">
        <v>1</v>
      </c>
      <c r="AW130">
        <v>2</v>
      </c>
      <c r="AX130">
        <v>15419390</v>
      </c>
      <c r="AY130">
        <v>1</v>
      </c>
      <c r="AZ130">
        <v>0</v>
      </c>
      <c r="BA130">
        <v>126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ROW(Source!A46)</f>
        <v>46</v>
      </c>
      <c r="B131">
        <v>15419376</v>
      </c>
      <c r="C131">
        <v>15419374</v>
      </c>
      <c r="D131">
        <v>121548</v>
      </c>
      <c r="E131">
        <v>1</v>
      </c>
      <c r="F131">
        <v>1</v>
      </c>
      <c r="G131">
        <v>1</v>
      </c>
      <c r="H131">
        <v>1</v>
      </c>
      <c r="I131" t="s">
        <v>23</v>
      </c>
      <c r="K131" t="s">
        <v>119</v>
      </c>
      <c r="L131">
        <v>608254</v>
      </c>
      <c r="N131">
        <v>1013</v>
      </c>
      <c r="O131" t="s">
        <v>120</v>
      </c>
      <c r="P131" t="s">
        <v>120</v>
      </c>
      <c r="Q131">
        <v>1</v>
      </c>
      <c r="Y131">
        <v>24.84</v>
      </c>
      <c r="AA131">
        <v>0</v>
      </c>
      <c r="AB131">
        <v>0</v>
      </c>
      <c r="AC131">
        <v>0</v>
      </c>
      <c r="AD131">
        <v>0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20.7</v>
      </c>
      <c r="AU131" t="s">
        <v>150</v>
      </c>
      <c r="AV131">
        <v>2</v>
      </c>
      <c r="AW131">
        <v>2</v>
      </c>
      <c r="AX131">
        <v>15419391</v>
      </c>
      <c r="AY131">
        <v>1</v>
      </c>
      <c r="AZ131">
        <v>0</v>
      </c>
      <c r="BA131">
        <v>127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ROW(Source!A46)</f>
        <v>46</v>
      </c>
      <c r="B132">
        <v>15419377</v>
      </c>
      <c r="C132">
        <v>15419374</v>
      </c>
      <c r="D132">
        <v>1466783</v>
      </c>
      <c r="E132">
        <v>1</v>
      </c>
      <c r="F132">
        <v>1</v>
      </c>
      <c r="G132">
        <v>1</v>
      </c>
      <c r="H132">
        <v>2</v>
      </c>
      <c r="I132" t="s">
        <v>121</v>
      </c>
      <c r="J132" t="s">
        <v>122</v>
      </c>
      <c r="K132" t="s">
        <v>123</v>
      </c>
      <c r="L132">
        <v>1480</v>
      </c>
      <c r="N132">
        <v>1013</v>
      </c>
      <c r="O132" t="s">
        <v>124</v>
      </c>
      <c r="P132" t="s">
        <v>125</v>
      </c>
      <c r="Q132">
        <v>1</v>
      </c>
      <c r="Y132">
        <v>5.712</v>
      </c>
      <c r="AA132">
        <v>0</v>
      </c>
      <c r="AB132">
        <v>134.65</v>
      </c>
      <c r="AC132">
        <v>13.5</v>
      </c>
      <c r="AD132">
        <v>0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4.76</v>
      </c>
      <c r="AU132" t="s">
        <v>150</v>
      </c>
      <c r="AV132">
        <v>0</v>
      </c>
      <c r="AW132">
        <v>2</v>
      </c>
      <c r="AX132">
        <v>15419392</v>
      </c>
      <c r="AY132">
        <v>1</v>
      </c>
      <c r="AZ132">
        <v>0</v>
      </c>
      <c r="BA132">
        <v>128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ROW(Source!A46)</f>
        <v>46</v>
      </c>
      <c r="B133">
        <v>15419378</v>
      </c>
      <c r="C133">
        <v>15419374</v>
      </c>
      <c r="D133">
        <v>1467043</v>
      </c>
      <c r="E133">
        <v>1</v>
      </c>
      <c r="F133">
        <v>1</v>
      </c>
      <c r="G133">
        <v>1</v>
      </c>
      <c r="H133">
        <v>2</v>
      </c>
      <c r="I133" t="s">
        <v>151</v>
      </c>
      <c r="J133" t="s">
        <v>152</v>
      </c>
      <c r="K133" t="s">
        <v>153</v>
      </c>
      <c r="L133">
        <v>1368</v>
      </c>
      <c r="N133">
        <v>1011</v>
      </c>
      <c r="O133" t="s">
        <v>129</v>
      </c>
      <c r="P133" t="s">
        <v>129</v>
      </c>
      <c r="Q133">
        <v>1</v>
      </c>
      <c r="Y133">
        <v>13.44</v>
      </c>
      <c r="AA133">
        <v>0</v>
      </c>
      <c r="AB133">
        <v>2.37</v>
      </c>
      <c r="AC133">
        <v>0</v>
      </c>
      <c r="AD133">
        <v>0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11.2</v>
      </c>
      <c r="AU133" t="s">
        <v>150</v>
      </c>
      <c r="AV133">
        <v>0</v>
      </c>
      <c r="AW133">
        <v>2</v>
      </c>
      <c r="AX133">
        <v>15419393</v>
      </c>
      <c r="AY133">
        <v>1</v>
      </c>
      <c r="AZ133">
        <v>0</v>
      </c>
      <c r="BA133">
        <v>129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ROW(Source!A46)</f>
        <v>46</v>
      </c>
      <c r="B134">
        <v>15419379</v>
      </c>
      <c r="C134">
        <v>15419374</v>
      </c>
      <c r="D134">
        <v>1467086</v>
      </c>
      <c r="E134">
        <v>1</v>
      </c>
      <c r="F134">
        <v>1</v>
      </c>
      <c r="G134">
        <v>1</v>
      </c>
      <c r="H134">
        <v>2</v>
      </c>
      <c r="I134" t="s">
        <v>154</v>
      </c>
      <c r="J134" t="s">
        <v>155</v>
      </c>
      <c r="K134" t="s">
        <v>156</v>
      </c>
      <c r="L134">
        <v>1368</v>
      </c>
      <c r="N134">
        <v>1011</v>
      </c>
      <c r="O134" t="s">
        <v>129</v>
      </c>
      <c r="P134" t="s">
        <v>129</v>
      </c>
      <c r="Q134">
        <v>1</v>
      </c>
      <c r="Y134">
        <v>13.44</v>
      </c>
      <c r="AA134">
        <v>0</v>
      </c>
      <c r="AB134">
        <v>131.44</v>
      </c>
      <c r="AC134">
        <v>11.6</v>
      </c>
      <c r="AD134">
        <v>0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11.2</v>
      </c>
      <c r="AU134" t="s">
        <v>150</v>
      </c>
      <c r="AV134">
        <v>0</v>
      </c>
      <c r="AW134">
        <v>2</v>
      </c>
      <c r="AX134">
        <v>15419394</v>
      </c>
      <c r="AY134">
        <v>1</v>
      </c>
      <c r="AZ134">
        <v>0</v>
      </c>
      <c r="BA134">
        <v>130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ROW(Source!A46)</f>
        <v>46</v>
      </c>
      <c r="B135">
        <v>15419380</v>
      </c>
      <c r="C135">
        <v>15419374</v>
      </c>
      <c r="D135">
        <v>1471982</v>
      </c>
      <c r="E135">
        <v>1</v>
      </c>
      <c r="F135">
        <v>1</v>
      </c>
      <c r="G135">
        <v>1</v>
      </c>
      <c r="H135">
        <v>2</v>
      </c>
      <c r="I135" t="s">
        <v>130</v>
      </c>
      <c r="J135" t="s">
        <v>131</v>
      </c>
      <c r="K135" t="s">
        <v>132</v>
      </c>
      <c r="L135">
        <v>1480</v>
      </c>
      <c r="N135">
        <v>1013</v>
      </c>
      <c r="O135" t="s">
        <v>124</v>
      </c>
      <c r="P135" t="s">
        <v>125</v>
      </c>
      <c r="Q135">
        <v>1</v>
      </c>
      <c r="Y135">
        <v>5.712</v>
      </c>
      <c r="AA135">
        <v>0</v>
      </c>
      <c r="AB135">
        <v>107.3</v>
      </c>
      <c r="AC135">
        <v>0</v>
      </c>
      <c r="AD135">
        <v>0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4.76</v>
      </c>
      <c r="AU135" t="s">
        <v>150</v>
      </c>
      <c r="AV135">
        <v>0</v>
      </c>
      <c r="AW135">
        <v>2</v>
      </c>
      <c r="AX135">
        <v>15419395</v>
      </c>
      <c r="AY135">
        <v>1</v>
      </c>
      <c r="AZ135">
        <v>0</v>
      </c>
      <c r="BA135">
        <v>131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ROW(Source!A46)</f>
        <v>46</v>
      </c>
      <c r="B136">
        <v>15419381</v>
      </c>
      <c r="C136">
        <v>15419374</v>
      </c>
      <c r="D136">
        <v>1401843</v>
      </c>
      <c r="E136">
        <v>1</v>
      </c>
      <c r="F136">
        <v>1</v>
      </c>
      <c r="G136">
        <v>1</v>
      </c>
      <c r="H136">
        <v>3</v>
      </c>
      <c r="I136" t="s">
        <v>157</v>
      </c>
      <c r="J136" t="s">
        <v>158</v>
      </c>
      <c r="K136" t="s">
        <v>159</v>
      </c>
      <c r="L136">
        <v>1348</v>
      </c>
      <c r="N136">
        <v>1009</v>
      </c>
      <c r="O136" t="s">
        <v>39</v>
      </c>
      <c r="P136" t="s">
        <v>39</v>
      </c>
      <c r="Q136">
        <v>1000</v>
      </c>
      <c r="Y136">
        <v>0.0001</v>
      </c>
      <c r="AA136">
        <v>12242</v>
      </c>
      <c r="AB136">
        <v>0</v>
      </c>
      <c r="AC136">
        <v>0</v>
      </c>
      <c r="AD136">
        <v>0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0.0001</v>
      </c>
      <c r="AV136">
        <v>0</v>
      </c>
      <c r="AW136">
        <v>2</v>
      </c>
      <c r="AX136">
        <v>15419396</v>
      </c>
      <c r="AY136">
        <v>1</v>
      </c>
      <c r="AZ136">
        <v>0</v>
      </c>
      <c r="BA136">
        <v>132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ROW(Source!A46)</f>
        <v>46</v>
      </c>
      <c r="B137">
        <v>15419382</v>
      </c>
      <c r="C137">
        <v>15419374</v>
      </c>
      <c r="D137">
        <v>1401987</v>
      </c>
      <c r="E137">
        <v>1</v>
      </c>
      <c r="F137">
        <v>1</v>
      </c>
      <c r="G137">
        <v>1</v>
      </c>
      <c r="H137">
        <v>3</v>
      </c>
      <c r="I137" t="s">
        <v>160</v>
      </c>
      <c r="J137" t="s">
        <v>161</v>
      </c>
      <c r="K137" t="s">
        <v>162</v>
      </c>
      <c r="L137">
        <v>1348</v>
      </c>
      <c r="N137">
        <v>1009</v>
      </c>
      <c r="O137" t="s">
        <v>39</v>
      </c>
      <c r="P137" t="s">
        <v>39</v>
      </c>
      <c r="Q137">
        <v>1000</v>
      </c>
      <c r="Y137">
        <v>0.0008</v>
      </c>
      <c r="AA137">
        <v>40600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0.0008</v>
      </c>
      <c r="AV137">
        <v>0</v>
      </c>
      <c r="AW137">
        <v>2</v>
      </c>
      <c r="AX137">
        <v>15419397</v>
      </c>
      <c r="AY137">
        <v>1</v>
      </c>
      <c r="AZ137">
        <v>0</v>
      </c>
      <c r="BA137">
        <v>133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ROW(Source!A46)</f>
        <v>46</v>
      </c>
      <c r="B138">
        <v>15419383</v>
      </c>
      <c r="C138">
        <v>15419374</v>
      </c>
      <c r="D138">
        <v>1403420</v>
      </c>
      <c r="E138">
        <v>1</v>
      </c>
      <c r="F138">
        <v>1</v>
      </c>
      <c r="G138">
        <v>1</v>
      </c>
      <c r="H138">
        <v>3</v>
      </c>
      <c r="I138" t="s">
        <v>163</v>
      </c>
      <c r="J138" t="s">
        <v>164</v>
      </c>
      <c r="K138" t="s">
        <v>165</v>
      </c>
      <c r="L138">
        <v>1348</v>
      </c>
      <c r="N138">
        <v>1009</v>
      </c>
      <c r="O138" t="s">
        <v>39</v>
      </c>
      <c r="P138" t="s">
        <v>39</v>
      </c>
      <c r="Q138">
        <v>1000</v>
      </c>
      <c r="Y138">
        <v>0.00011</v>
      </c>
      <c r="AA138">
        <v>12430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0.00011</v>
      </c>
      <c r="AV138">
        <v>0</v>
      </c>
      <c r="AW138">
        <v>2</v>
      </c>
      <c r="AX138">
        <v>15419398</v>
      </c>
      <c r="AY138">
        <v>1</v>
      </c>
      <c r="AZ138">
        <v>0</v>
      </c>
      <c r="BA138">
        <v>134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ROW(Source!A46)</f>
        <v>46</v>
      </c>
      <c r="B139">
        <v>15419384</v>
      </c>
      <c r="C139">
        <v>15419374</v>
      </c>
      <c r="D139">
        <v>1404120</v>
      </c>
      <c r="E139">
        <v>1</v>
      </c>
      <c r="F139">
        <v>1</v>
      </c>
      <c r="G139">
        <v>1</v>
      </c>
      <c r="H139">
        <v>3</v>
      </c>
      <c r="I139" t="s">
        <v>166</v>
      </c>
      <c r="J139" t="s">
        <v>167</v>
      </c>
      <c r="K139" t="s">
        <v>168</v>
      </c>
      <c r="L139">
        <v>1348</v>
      </c>
      <c r="N139">
        <v>1009</v>
      </c>
      <c r="O139" t="s">
        <v>39</v>
      </c>
      <c r="P139" t="s">
        <v>39</v>
      </c>
      <c r="Q139">
        <v>1000</v>
      </c>
      <c r="Y139">
        <v>0.00072</v>
      </c>
      <c r="AA139">
        <v>7826.9</v>
      </c>
      <c r="AB139">
        <v>0</v>
      </c>
      <c r="AC139">
        <v>0</v>
      </c>
      <c r="AD139">
        <v>0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0.00072</v>
      </c>
      <c r="AV139">
        <v>0</v>
      </c>
      <c r="AW139">
        <v>2</v>
      </c>
      <c r="AX139">
        <v>15419399</v>
      </c>
      <c r="AY139">
        <v>1</v>
      </c>
      <c r="AZ139">
        <v>0</v>
      </c>
      <c r="BA139">
        <v>135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ROW(Source!A46)</f>
        <v>46</v>
      </c>
      <c r="B140">
        <v>15419385</v>
      </c>
      <c r="C140">
        <v>15419374</v>
      </c>
      <c r="D140">
        <v>1444042</v>
      </c>
      <c r="E140">
        <v>1</v>
      </c>
      <c r="F140">
        <v>1</v>
      </c>
      <c r="G140">
        <v>1</v>
      </c>
      <c r="H140">
        <v>3</v>
      </c>
      <c r="I140" t="s">
        <v>169</v>
      </c>
      <c r="J140" t="s">
        <v>170</v>
      </c>
      <c r="K140" t="s">
        <v>171</v>
      </c>
      <c r="L140">
        <v>1358</v>
      </c>
      <c r="N140">
        <v>1010</v>
      </c>
      <c r="O140" t="s">
        <v>172</v>
      </c>
      <c r="P140" t="s">
        <v>172</v>
      </c>
      <c r="Q140">
        <v>10</v>
      </c>
      <c r="Y140">
        <v>1.8</v>
      </c>
      <c r="AA140">
        <v>64.8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1.8</v>
      </c>
      <c r="AV140">
        <v>0</v>
      </c>
      <c r="AW140">
        <v>2</v>
      </c>
      <c r="AX140">
        <v>15419400</v>
      </c>
      <c r="AY140">
        <v>1</v>
      </c>
      <c r="AZ140">
        <v>0</v>
      </c>
      <c r="BA140">
        <v>136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ROW(Source!A46)</f>
        <v>46</v>
      </c>
      <c r="B141">
        <v>15419386</v>
      </c>
      <c r="C141">
        <v>15419374</v>
      </c>
      <c r="D141">
        <v>1444168</v>
      </c>
      <c r="E141">
        <v>1</v>
      </c>
      <c r="F141">
        <v>1</v>
      </c>
      <c r="G141">
        <v>1</v>
      </c>
      <c r="H141">
        <v>3</v>
      </c>
      <c r="I141" t="s">
        <v>139</v>
      </c>
      <c r="J141" t="s">
        <v>140</v>
      </c>
      <c r="K141" t="s">
        <v>141</v>
      </c>
      <c r="L141">
        <v>1356</v>
      </c>
      <c r="N141">
        <v>1010</v>
      </c>
      <c r="O141" t="s">
        <v>142</v>
      </c>
      <c r="P141" t="s">
        <v>142</v>
      </c>
      <c r="Q141">
        <v>1000</v>
      </c>
      <c r="Y141">
        <v>0.0208</v>
      </c>
      <c r="AA141">
        <v>0</v>
      </c>
      <c r="AB141">
        <v>0</v>
      </c>
      <c r="AC141">
        <v>0</v>
      </c>
      <c r="AD141">
        <v>0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0.0208</v>
      </c>
      <c r="AV141">
        <v>0</v>
      </c>
      <c r="AW141">
        <v>2</v>
      </c>
      <c r="AX141">
        <v>15419401</v>
      </c>
      <c r="AY141">
        <v>1</v>
      </c>
      <c r="AZ141">
        <v>0</v>
      </c>
      <c r="BA141">
        <v>137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ROW(Source!A46)</f>
        <v>46</v>
      </c>
      <c r="B142">
        <v>15419387</v>
      </c>
      <c r="C142">
        <v>15419374</v>
      </c>
      <c r="D142">
        <v>1444364</v>
      </c>
      <c r="E142">
        <v>1</v>
      </c>
      <c r="F142">
        <v>1</v>
      </c>
      <c r="G142">
        <v>1</v>
      </c>
      <c r="H142">
        <v>3</v>
      </c>
      <c r="I142" t="s">
        <v>143</v>
      </c>
      <c r="J142" t="s">
        <v>144</v>
      </c>
      <c r="K142" t="s">
        <v>145</v>
      </c>
      <c r="L142">
        <v>1355</v>
      </c>
      <c r="N142">
        <v>1010</v>
      </c>
      <c r="O142" t="s">
        <v>146</v>
      </c>
      <c r="P142" t="s">
        <v>146</v>
      </c>
      <c r="Q142">
        <v>100</v>
      </c>
      <c r="Y142">
        <v>0.1</v>
      </c>
      <c r="AA142">
        <v>142.5</v>
      </c>
      <c r="AB142">
        <v>0</v>
      </c>
      <c r="AC142">
        <v>0</v>
      </c>
      <c r="AD142">
        <v>0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0.1</v>
      </c>
      <c r="AV142">
        <v>0</v>
      </c>
      <c r="AW142">
        <v>2</v>
      </c>
      <c r="AX142">
        <v>15419402</v>
      </c>
      <c r="AY142">
        <v>1</v>
      </c>
      <c r="AZ142">
        <v>0</v>
      </c>
      <c r="BA142">
        <v>138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ROW(Source!A46)</f>
        <v>46</v>
      </c>
      <c r="B143">
        <v>15419388</v>
      </c>
      <c r="C143">
        <v>15419374</v>
      </c>
      <c r="D143">
        <v>1444421</v>
      </c>
      <c r="E143">
        <v>1</v>
      </c>
      <c r="F143">
        <v>1</v>
      </c>
      <c r="G143">
        <v>1</v>
      </c>
      <c r="H143">
        <v>3</v>
      </c>
      <c r="I143" t="s">
        <v>147</v>
      </c>
      <c r="J143" t="s">
        <v>148</v>
      </c>
      <c r="K143" t="s">
        <v>149</v>
      </c>
      <c r="L143">
        <v>1308</v>
      </c>
      <c r="N143">
        <v>1003</v>
      </c>
      <c r="O143" t="s">
        <v>31</v>
      </c>
      <c r="P143" t="s">
        <v>31</v>
      </c>
      <c r="Q143">
        <v>100</v>
      </c>
      <c r="Y143">
        <v>0.0245</v>
      </c>
      <c r="AA143">
        <v>0</v>
      </c>
      <c r="AB143">
        <v>0</v>
      </c>
      <c r="AC143">
        <v>0</v>
      </c>
      <c r="AD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0.0245</v>
      </c>
      <c r="AV143">
        <v>0</v>
      </c>
      <c r="AW143">
        <v>2</v>
      </c>
      <c r="AX143">
        <v>15419403</v>
      </c>
      <c r="AY143">
        <v>1</v>
      </c>
      <c r="AZ143">
        <v>0</v>
      </c>
      <c r="BA143">
        <v>139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ROW(Source!A46)</f>
        <v>46</v>
      </c>
      <c r="B144">
        <v>15419389</v>
      </c>
      <c r="C144">
        <v>15419374</v>
      </c>
      <c r="D144">
        <v>1452254</v>
      </c>
      <c r="E144">
        <v>1</v>
      </c>
      <c r="F144">
        <v>1</v>
      </c>
      <c r="G144">
        <v>1</v>
      </c>
      <c r="H144">
        <v>3</v>
      </c>
      <c r="I144" t="s">
        <v>173</v>
      </c>
      <c r="J144" t="s">
        <v>174</v>
      </c>
      <c r="K144" t="s">
        <v>175</v>
      </c>
      <c r="L144">
        <v>1346</v>
      </c>
      <c r="N144">
        <v>1009</v>
      </c>
      <c r="O144" t="s">
        <v>90</v>
      </c>
      <c r="P144" t="s">
        <v>90</v>
      </c>
      <c r="Q144">
        <v>1</v>
      </c>
      <c r="Y144">
        <v>0.25</v>
      </c>
      <c r="AA144">
        <v>68.05</v>
      </c>
      <c r="AB144">
        <v>0</v>
      </c>
      <c r="AC144">
        <v>0</v>
      </c>
      <c r="AD144">
        <v>0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0.25</v>
      </c>
      <c r="AV144">
        <v>0</v>
      </c>
      <c r="AW144">
        <v>2</v>
      </c>
      <c r="AX144">
        <v>15419404</v>
      </c>
      <c r="AY144">
        <v>1</v>
      </c>
      <c r="AZ144">
        <v>0</v>
      </c>
      <c r="BA144">
        <v>140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ROW(Source!A47)</f>
        <v>47</v>
      </c>
      <c r="B145">
        <v>15419406</v>
      </c>
      <c r="C145">
        <v>15419405</v>
      </c>
      <c r="D145">
        <v>121645</v>
      </c>
      <c r="E145">
        <v>1</v>
      </c>
      <c r="F145">
        <v>1</v>
      </c>
      <c r="G145">
        <v>1</v>
      </c>
      <c r="H145">
        <v>1</v>
      </c>
      <c r="I145" t="s">
        <v>115</v>
      </c>
      <c r="K145" t="s">
        <v>116</v>
      </c>
      <c r="L145">
        <v>1369</v>
      </c>
      <c r="N145">
        <v>1013</v>
      </c>
      <c r="O145" t="s">
        <v>117</v>
      </c>
      <c r="P145" t="s">
        <v>117</v>
      </c>
      <c r="Q145">
        <v>1</v>
      </c>
      <c r="Y145">
        <v>29.856</v>
      </c>
      <c r="AA145">
        <v>0</v>
      </c>
      <c r="AB145">
        <v>0</v>
      </c>
      <c r="AC145">
        <v>0</v>
      </c>
      <c r="AD145">
        <v>9.02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62.2</v>
      </c>
      <c r="AU145" t="s">
        <v>19</v>
      </c>
      <c r="AV145">
        <v>1</v>
      </c>
      <c r="AW145">
        <v>2</v>
      </c>
      <c r="AX145">
        <v>15419406</v>
      </c>
      <c r="AY145">
        <v>1</v>
      </c>
      <c r="AZ145">
        <v>0</v>
      </c>
      <c r="BA145">
        <v>141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ROW(Source!A47)</f>
        <v>47</v>
      </c>
      <c r="B146">
        <v>15419407</v>
      </c>
      <c r="C146">
        <v>15419405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23</v>
      </c>
      <c r="K146" t="s">
        <v>119</v>
      </c>
      <c r="L146">
        <v>608254</v>
      </c>
      <c r="N146">
        <v>1013</v>
      </c>
      <c r="O146" t="s">
        <v>120</v>
      </c>
      <c r="P146" t="s">
        <v>120</v>
      </c>
      <c r="Q146">
        <v>1</v>
      </c>
      <c r="Y146">
        <v>1.6704</v>
      </c>
      <c r="AA146">
        <v>0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3.48</v>
      </c>
      <c r="AU146" t="s">
        <v>19</v>
      </c>
      <c r="AV146">
        <v>2</v>
      </c>
      <c r="AW146">
        <v>2</v>
      </c>
      <c r="AX146">
        <v>15419407</v>
      </c>
      <c r="AY146">
        <v>1</v>
      </c>
      <c r="AZ146">
        <v>0</v>
      </c>
      <c r="BA146">
        <v>142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ROW(Source!A47)</f>
        <v>47</v>
      </c>
      <c r="B147">
        <v>15419408</v>
      </c>
      <c r="C147">
        <v>15419405</v>
      </c>
      <c r="D147">
        <v>1466783</v>
      </c>
      <c r="E147">
        <v>1</v>
      </c>
      <c r="F147">
        <v>1</v>
      </c>
      <c r="G147">
        <v>1</v>
      </c>
      <c r="H147">
        <v>2</v>
      </c>
      <c r="I147" t="s">
        <v>121</v>
      </c>
      <c r="J147" t="s">
        <v>122</v>
      </c>
      <c r="K147" t="s">
        <v>123</v>
      </c>
      <c r="L147">
        <v>1480</v>
      </c>
      <c r="N147">
        <v>1013</v>
      </c>
      <c r="O147" t="s">
        <v>124</v>
      </c>
      <c r="P147" t="s">
        <v>125</v>
      </c>
      <c r="Q147">
        <v>1</v>
      </c>
      <c r="Y147">
        <v>0.8352</v>
      </c>
      <c r="AA147">
        <v>0</v>
      </c>
      <c r="AB147">
        <v>134.65</v>
      </c>
      <c r="AC147">
        <v>13.5</v>
      </c>
      <c r="AD147">
        <v>0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1.74</v>
      </c>
      <c r="AU147" t="s">
        <v>19</v>
      </c>
      <c r="AV147">
        <v>0</v>
      </c>
      <c r="AW147">
        <v>2</v>
      </c>
      <c r="AX147">
        <v>15419408</v>
      </c>
      <c r="AY147">
        <v>1</v>
      </c>
      <c r="AZ147">
        <v>0</v>
      </c>
      <c r="BA147">
        <v>143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>
        <f>ROW(Source!A47)</f>
        <v>47</v>
      </c>
      <c r="B148">
        <v>15419409</v>
      </c>
      <c r="C148">
        <v>15419405</v>
      </c>
      <c r="D148">
        <v>1467385</v>
      </c>
      <c r="E148">
        <v>1</v>
      </c>
      <c r="F148">
        <v>1</v>
      </c>
      <c r="G148">
        <v>1</v>
      </c>
      <c r="H148">
        <v>2</v>
      </c>
      <c r="I148" t="s">
        <v>176</v>
      </c>
      <c r="J148" t="s">
        <v>177</v>
      </c>
      <c r="K148" t="s">
        <v>178</v>
      </c>
      <c r="L148">
        <v>1480</v>
      </c>
      <c r="N148">
        <v>1013</v>
      </c>
      <c r="O148" t="s">
        <v>124</v>
      </c>
      <c r="P148" t="s">
        <v>125</v>
      </c>
      <c r="Q148">
        <v>1</v>
      </c>
      <c r="Y148">
        <v>7.247999999999999</v>
      </c>
      <c r="AA148">
        <v>0</v>
      </c>
      <c r="AB148">
        <v>8.1</v>
      </c>
      <c r="AC148">
        <v>0</v>
      </c>
      <c r="AD148">
        <v>0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15.1</v>
      </c>
      <c r="AU148" t="s">
        <v>19</v>
      </c>
      <c r="AV148">
        <v>0</v>
      </c>
      <c r="AW148">
        <v>2</v>
      </c>
      <c r="AX148">
        <v>15419409</v>
      </c>
      <c r="AY148">
        <v>1</v>
      </c>
      <c r="AZ148">
        <v>0</v>
      </c>
      <c r="BA148">
        <v>144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>
        <f>ROW(Source!A47)</f>
        <v>47</v>
      </c>
      <c r="B149">
        <v>15419410</v>
      </c>
      <c r="C149">
        <v>15419405</v>
      </c>
      <c r="D149">
        <v>1471982</v>
      </c>
      <c r="E149">
        <v>1</v>
      </c>
      <c r="F149">
        <v>1</v>
      </c>
      <c r="G149">
        <v>1</v>
      </c>
      <c r="H149">
        <v>2</v>
      </c>
      <c r="I149" t="s">
        <v>130</v>
      </c>
      <c r="J149" t="s">
        <v>131</v>
      </c>
      <c r="K149" t="s">
        <v>132</v>
      </c>
      <c r="L149">
        <v>1480</v>
      </c>
      <c r="N149">
        <v>1013</v>
      </c>
      <c r="O149" t="s">
        <v>124</v>
      </c>
      <c r="P149" t="s">
        <v>125</v>
      </c>
      <c r="Q149">
        <v>1</v>
      </c>
      <c r="Y149">
        <v>0.8352</v>
      </c>
      <c r="AA149">
        <v>0</v>
      </c>
      <c r="AB149">
        <v>107.3</v>
      </c>
      <c r="AC149">
        <v>0</v>
      </c>
      <c r="AD149">
        <v>0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1.74</v>
      </c>
      <c r="AU149" t="s">
        <v>19</v>
      </c>
      <c r="AV149">
        <v>0</v>
      </c>
      <c r="AW149">
        <v>2</v>
      </c>
      <c r="AX149">
        <v>15419410</v>
      </c>
      <c r="AY149">
        <v>1</v>
      </c>
      <c r="AZ149">
        <v>0</v>
      </c>
      <c r="BA149">
        <v>145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>
        <f>ROW(Source!A47)</f>
        <v>47</v>
      </c>
      <c r="B150">
        <v>15419411</v>
      </c>
      <c r="C150">
        <v>15419405</v>
      </c>
      <c r="D150">
        <v>1403020</v>
      </c>
      <c r="E150">
        <v>1</v>
      </c>
      <c r="F150">
        <v>1</v>
      </c>
      <c r="G150">
        <v>1</v>
      </c>
      <c r="H150">
        <v>3</v>
      </c>
      <c r="I150" t="s">
        <v>205</v>
      </c>
      <c r="J150" t="s">
        <v>206</v>
      </c>
      <c r="K150" t="s">
        <v>207</v>
      </c>
      <c r="L150">
        <v>1348</v>
      </c>
      <c r="N150">
        <v>1009</v>
      </c>
      <c r="O150" t="s">
        <v>39</v>
      </c>
      <c r="P150" t="s">
        <v>39</v>
      </c>
      <c r="Q150">
        <v>1000</v>
      </c>
      <c r="Y150">
        <v>0.18</v>
      </c>
      <c r="AA150">
        <v>480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0.18</v>
      </c>
      <c r="AV150">
        <v>0</v>
      </c>
      <c r="AW150">
        <v>2</v>
      </c>
      <c r="AX150">
        <v>15419411</v>
      </c>
      <c r="AY150">
        <v>1</v>
      </c>
      <c r="AZ150">
        <v>0</v>
      </c>
      <c r="BA150">
        <v>146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>
        <f>ROW(Source!A47)</f>
        <v>47</v>
      </c>
      <c r="B151">
        <v>15419412</v>
      </c>
      <c r="C151">
        <v>15419405</v>
      </c>
      <c r="D151">
        <v>1404368</v>
      </c>
      <c r="E151">
        <v>1</v>
      </c>
      <c r="F151">
        <v>1</v>
      </c>
      <c r="G151">
        <v>1</v>
      </c>
      <c r="H151">
        <v>3</v>
      </c>
      <c r="I151" t="s">
        <v>182</v>
      </c>
      <c r="J151" t="s">
        <v>183</v>
      </c>
      <c r="K151" t="s">
        <v>184</v>
      </c>
      <c r="L151">
        <v>1346</v>
      </c>
      <c r="N151">
        <v>1009</v>
      </c>
      <c r="O151" t="s">
        <v>90</v>
      </c>
      <c r="P151" t="s">
        <v>90</v>
      </c>
      <c r="Q151">
        <v>1</v>
      </c>
      <c r="Y151">
        <v>4.2</v>
      </c>
      <c r="AA151">
        <v>14.3</v>
      </c>
      <c r="AB151">
        <v>0</v>
      </c>
      <c r="AC151">
        <v>0</v>
      </c>
      <c r="AD151">
        <v>0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4.2</v>
      </c>
      <c r="AV151">
        <v>0</v>
      </c>
      <c r="AW151">
        <v>2</v>
      </c>
      <c r="AX151">
        <v>15419412</v>
      </c>
      <c r="AY151">
        <v>1</v>
      </c>
      <c r="AZ151">
        <v>0</v>
      </c>
      <c r="BA151">
        <v>147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>
        <f>ROW(Source!A47)</f>
        <v>47</v>
      </c>
      <c r="B152">
        <v>15419413</v>
      </c>
      <c r="C152">
        <v>15419405</v>
      </c>
      <c r="D152">
        <v>1404489</v>
      </c>
      <c r="E152">
        <v>1</v>
      </c>
      <c r="F152">
        <v>1</v>
      </c>
      <c r="G152">
        <v>1</v>
      </c>
      <c r="H152">
        <v>3</v>
      </c>
      <c r="I152" t="s">
        <v>208</v>
      </c>
      <c r="J152" t="s">
        <v>209</v>
      </c>
      <c r="K152" t="s">
        <v>210</v>
      </c>
      <c r="L152">
        <v>1346</v>
      </c>
      <c r="N152">
        <v>1009</v>
      </c>
      <c r="O152" t="s">
        <v>90</v>
      </c>
      <c r="P152" t="s">
        <v>90</v>
      </c>
      <c r="Q152">
        <v>1</v>
      </c>
      <c r="Y152">
        <v>27</v>
      </c>
      <c r="AA152">
        <v>9.04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27</v>
      </c>
      <c r="AV152">
        <v>0</v>
      </c>
      <c r="AW152">
        <v>2</v>
      </c>
      <c r="AX152">
        <v>15419413</v>
      </c>
      <c r="AY152">
        <v>1</v>
      </c>
      <c r="AZ152">
        <v>0</v>
      </c>
      <c r="BA152">
        <v>148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>
        <f>ROW(Source!A47)</f>
        <v>47</v>
      </c>
      <c r="B153">
        <v>15419414</v>
      </c>
      <c r="C153">
        <v>15419405</v>
      </c>
      <c r="D153">
        <v>1405111</v>
      </c>
      <c r="E153">
        <v>1</v>
      </c>
      <c r="F153">
        <v>1</v>
      </c>
      <c r="G153">
        <v>1</v>
      </c>
      <c r="H153">
        <v>3</v>
      </c>
      <c r="I153" t="s">
        <v>211</v>
      </c>
      <c r="J153" t="s">
        <v>212</v>
      </c>
      <c r="K153" t="s">
        <v>213</v>
      </c>
      <c r="L153">
        <v>1355</v>
      </c>
      <c r="N153">
        <v>1010</v>
      </c>
      <c r="O153" t="s">
        <v>146</v>
      </c>
      <c r="P153" t="s">
        <v>146</v>
      </c>
      <c r="Q153">
        <v>100</v>
      </c>
      <c r="Y153">
        <v>0.8</v>
      </c>
      <c r="AA153">
        <v>110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0.8</v>
      </c>
      <c r="AV153">
        <v>0</v>
      </c>
      <c r="AW153">
        <v>2</v>
      </c>
      <c r="AX153">
        <v>15419414</v>
      </c>
      <c r="AY153">
        <v>1</v>
      </c>
      <c r="AZ153">
        <v>0</v>
      </c>
      <c r="BA153">
        <v>149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>
        <f>ROW(Source!A47)</f>
        <v>47</v>
      </c>
      <c r="B154">
        <v>15419415</v>
      </c>
      <c r="C154">
        <v>15419405</v>
      </c>
      <c r="D154">
        <v>1423458</v>
      </c>
      <c r="E154">
        <v>1</v>
      </c>
      <c r="F154">
        <v>1</v>
      </c>
      <c r="G154">
        <v>1</v>
      </c>
      <c r="H154">
        <v>3</v>
      </c>
      <c r="I154" t="s">
        <v>191</v>
      </c>
      <c r="J154" t="s">
        <v>192</v>
      </c>
      <c r="K154" t="s">
        <v>193</v>
      </c>
      <c r="L154">
        <v>1348</v>
      </c>
      <c r="N154">
        <v>1009</v>
      </c>
      <c r="O154" t="s">
        <v>39</v>
      </c>
      <c r="P154" t="s">
        <v>39</v>
      </c>
      <c r="Q154">
        <v>1000</v>
      </c>
      <c r="Y154">
        <v>1</v>
      </c>
      <c r="AA154">
        <v>11500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1</v>
      </c>
      <c r="AV154">
        <v>0</v>
      </c>
      <c r="AW154">
        <v>2</v>
      </c>
      <c r="AX154">
        <v>15419415</v>
      </c>
      <c r="AY154">
        <v>1</v>
      </c>
      <c r="AZ154">
        <v>0</v>
      </c>
      <c r="BA154">
        <v>150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>
        <f>ROW(Source!A47)</f>
        <v>47</v>
      </c>
      <c r="B155">
        <v>15419416</v>
      </c>
      <c r="C155">
        <v>15419405</v>
      </c>
      <c r="D155">
        <v>1437717</v>
      </c>
      <c r="E155">
        <v>1</v>
      </c>
      <c r="F155">
        <v>1</v>
      </c>
      <c r="G155">
        <v>1</v>
      </c>
      <c r="H155">
        <v>3</v>
      </c>
      <c r="I155" t="s">
        <v>214</v>
      </c>
      <c r="J155" t="s">
        <v>215</v>
      </c>
      <c r="K155" t="s">
        <v>216</v>
      </c>
      <c r="L155">
        <v>1339</v>
      </c>
      <c r="N155">
        <v>1007</v>
      </c>
      <c r="O155" t="s">
        <v>217</v>
      </c>
      <c r="P155" t="s">
        <v>217</v>
      </c>
      <c r="Q155">
        <v>1</v>
      </c>
      <c r="Y155">
        <v>0.15</v>
      </c>
      <c r="AA155">
        <v>59.99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0.15</v>
      </c>
      <c r="AV155">
        <v>0</v>
      </c>
      <c r="AW155">
        <v>2</v>
      </c>
      <c r="AX155">
        <v>15419416</v>
      </c>
      <c r="AY155">
        <v>1</v>
      </c>
      <c r="AZ155">
        <v>0</v>
      </c>
      <c r="BA155">
        <v>151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>
        <f>ROW(Source!A48)</f>
        <v>48</v>
      </c>
      <c r="B156">
        <v>15419418</v>
      </c>
      <c r="C156">
        <v>15419417</v>
      </c>
      <c r="D156">
        <v>121645</v>
      </c>
      <c r="E156">
        <v>1</v>
      </c>
      <c r="F156">
        <v>1</v>
      </c>
      <c r="G156">
        <v>1</v>
      </c>
      <c r="H156">
        <v>1</v>
      </c>
      <c r="I156" t="s">
        <v>115</v>
      </c>
      <c r="K156" t="s">
        <v>116</v>
      </c>
      <c r="L156">
        <v>1369</v>
      </c>
      <c r="N156">
        <v>1013</v>
      </c>
      <c r="O156" t="s">
        <v>117</v>
      </c>
      <c r="P156" t="s">
        <v>117</v>
      </c>
      <c r="Q156">
        <v>1</v>
      </c>
      <c r="Y156">
        <v>74.64</v>
      </c>
      <c r="AA156">
        <v>0</v>
      </c>
      <c r="AB156">
        <v>0</v>
      </c>
      <c r="AC156">
        <v>0</v>
      </c>
      <c r="AD156">
        <v>9.02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62.2</v>
      </c>
      <c r="AU156" t="s">
        <v>24</v>
      </c>
      <c r="AV156">
        <v>1</v>
      </c>
      <c r="AW156">
        <v>2</v>
      </c>
      <c r="AX156">
        <v>15419429</v>
      </c>
      <c r="AY156">
        <v>1</v>
      </c>
      <c r="AZ156">
        <v>0</v>
      </c>
      <c r="BA156">
        <v>152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>
        <f>ROW(Source!A48)</f>
        <v>48</v>
      </c>
      <c r="B157">
        <v>15419419</v>
      </c>
      <c r="C157">
        <v>15419417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23</v>
      </c>
      <c r="K157" t="s">
        <v>119</v>
      </c>
      <c r="L157">
        <v>608254</v>
      </c>
      <c r="N157">
        <v>1013</v>
      </c>
      <c r="O157" t="s">
        <v>120</v>
      </c>
      <c r="P157" t="s">
        <v>120</v>
      </c>
      <c r="Q157">
        <v>1</v>
      </c>
      <c r="Y157">
        <v>4.176</v>
      </c>
      <c r="AA157">
        <v>0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3.48</v>
      </c>
      <c r="AU157" t="s">
        <v>24</v>
      </c>
      <c r="AV157">
        <v>2</v>
      </c>
      <c r="AW157">
        <v>2</v>
      </c>
      <c r="AX157">
        <v>15419430</v>
      </c>
      <c r="AY157">
        <v>1</v>
      </c>
      <c r="AZ157">
        <v>0</v>
      </c>
      <c r="BA157">
        <v>153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>
        <f>ROW(Source!A48)</f>
        <v>48</v>
      </c>
      <c r="B158">
        <v>15419420</v>
      </c>
      <c r="C158">
        <v>15419417</v>
      </c>
      <c r="D158">
        <v>1466783</v>
      </c>
      <c r="E158">
        <v>1</v>
      </c>
      <c r="F158">
        <v>1</v>
      </c>
      <c r="G158">
        <v>1</v>
      </c>
      <c r="H158">
        <v>2</v>
      </c>
      <c r="I158" t="s">
        <v>121</v>
      </c>
      <c r="J158" t="s">
        <v>122</v>
      </c>
      <c r="K158" t="s">
        <v>123</v>
      </c>
      <c r="L158">
        <v>1480</v>
      </c>
      <c r="N158">
        <v>1013</v>
      </c>
      <c r="O158" t="s">
        <v>124</v>
      </c>
      <c r="P158" t="s">
        <v>125</v>
      </c>
      <c r="Q158">
        <v>1</v>
      </c>
      <c r="Y158">
        <v>2.088</v>
      </c>
      <c r="AA158">
        <v>0</v>
      </c>
      <c r="AB158">
        <v>134.65</v>
      </c>
      <c r="AC158">
        <v>13.5</v>
      </c>
      <c r="AD158">
        <v>0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1.74</v>
      </c>
      <c r="AU158" t="s">
        <v>24</v>
      </c>
      <c r="AV158">
        <v>0</v>
      </c>
      <c r="AW158">
        <v>2</v>
      </c>
      <c r="AX158">
        <v>15419431</v>
      </c>
      <c r="AY158">
        <v>1</v>
      </c>
      <c r="AZ158">
        <v>0</v>
      </c>
      <c r="BA158">
        <v>154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>
        <f>ROW(Source!A48)</f>
        <v>48</v>
      </c>
      <c r="B159">
        <v>15419421</v>
      </c>
      <c r="C159">
        <v>15419417</v>
      </c>
      <c r="D159">
        <v>1467385</v>
      </c>
      <c r="E159">
        <v>1</v>
      </c>
      <c r="F159">
        <v>1</v>
      </c>
      <c r="G159">
        <v>1</v>
      </c>
      <c r="H159">
        <v>2</v>
      </c>
      <c r="I159" t="s">
        <v>176</v>
      </c>
      <c r="J159" t="s">
        <v>177</v>
      </c>
      <c r="K159" t="s">
        <v>178</v>
      </c>
      <c r="L159">
        <v>1480</v>
      </c>
      <c r="N159">
        <v>1013</v>
      </c>
      <c r="O159" t="s">
        <v>124</v>
      </c>
      <c r="P159" t="s">
        <v>125</v>
      </c>
      <c r="Q159">
        <v>1</v>
      </c>
      <c r="Y159">
        <v>18.12</v>
      </c>
      <c r="AA159">
        <v>0</v>
      </c>
      <c r="AB159">
        <v>8.1</v>
      </c>
      <c r="AC159">
        <v>0</v>
      </c>
      <c r="AD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15.1</v>
      </c>
      <c r="AU159" t="s">
        <v>24</v>
      </c>
      <c r="AV159">
        <v>0</v>
      </c>
      <c r="AW159">
        <v>2</v>
      </c>
      <c r="AX159">
        <v>15419432</v>
      </c>
      <c r="AY159">
        <v>1</v>
      </c>
      <c r="AZ159">
        <v>0</v>
      </c>
      <c r="BA159">
        <v>155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>
        <f>ROW(Source!A48)</f>
        <v>48</v>
      </c>
      <c r="B160">
        <v>15419422</v>
      </c>
      <c r="C160">
        <v>15419417</v>
      </c>
      <c r="D160">
        <v>1471982</v>
      </c>
      <c r="E160">
        <v>1</v>
      </c>
      <c r="F160">
        <v>1</v>
      </c>
      <c r="G160">
        <v>1</v>
      </c>
      <c r="H160">
        <v>2</v>
      </c>
      <c r="I160" t="s">
        <v>130</v>
      </c>
      <c r="J160" t="s">
        <v>131</v>
      </c>
      <c r="K160" t="s">
        <v>132</v>
      </c>
      <c r="L160">
        <v>1480</v>
      </c>
      <c r="N160">
        <v>1013</v>
      </c>
      <c r="O160" t="s">
        <v>124</v>
      </c>
      <c r="P160" t="s">
        <v>125</v>
      </c>
      <c r="Q160">
        <v>1</v>
      </c>
      <c r="Y160">
        <v>2.088</v>
      </c>
      <c r="AA160">
        <v>0</v>
      </c>
      <c r="AB160">
        <v>107.3</v>
      </c>
      <c r="AC160">
        <v>0</v>
      </c>
      <c r="AD160">
        <v>0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1.74</v>
      </c>
      <c r="AU160" t="s">
        <v>24</v>
      </c>
      <c r="AV160">
        <v>0</v>
      </c>
      <c r="AW160">
        <v>2</v>
      </c>
      <c r="AX160">
        <v>15419433</v>
      </c>
      <c r="AY160">
        <v>1</v>
      </c>
      <c r="AZ160">
        <v>0</v>
      </c>
      <c r="BA160">
        <v>156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>
        <f>ROW(Source!A48)</f>
        <v>48</v>
      </c>
      <c r="B161">
        <v>15419423</v>
      </c>
      <c r="C161">
        <v>15419417</v>
      </c>
      <c r="D161">
        <v>1403020</v>
      </c>
      <c r="E161">
        <v>1</v>
      </c>
      <c r="F161">
        <v>1</v>
      </c>
      <c r="G161">
        <v>1</v>
      </c>
      <c r="H161">
        <v>3</v>
      </c>
      <c r="I161" t="s">
        <v>205</v>
      </c>
      <c r="J161" t="s">
        <v>206</v>
      </c>
      <c r="K161" t="s">
        <v>207</v>
      </c>
      <c r="L161">
        <v>1348</v>
      </c>
      <c r="N161">
        <v>1009</v>
      </c>
      <c r="O161" t="s">
        <v>39</v>
      </c>
      <c r="P161" t="s">
        <v>39</v>
      </c>
      <c r="Q161">
        <v>1000</v>
      </c>
      <c r="Y161">
        <v>0.18</v>
      </c>
      <c r="AA161">
        <v>480</v>
      </c>
      <c r="AB161">
        <v>0</v>
      </c>
      <c r="AC161">
        <v>0</v>
      </c>
      <c r="AD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0.18</v>
      </c>
      <c r="AV161">
        <v>0</v>
      </c>
      <c r="AW161">
        <v>2</v>
      </c>
      <c r="AX161">
        <v>15419434</v>
      </c>
      <c r="AY161">
        <v>1</v>
      </c>
      <c r="AZ161">
        <v>0</v>
      </c>
      <c r="BA161">
        <v>157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>
        <f>ROW(Source!A48)</f>
        <v>48</v>
      </c>
      <c r="B162">
        <v>15419424</v>
      </c>
      <c r="C162">
        <v>15419417</v>
      </c>
      <c r="D162">
        <v>1404368</v>
      </c>
      <c r="E162">
        <v>1</v>
      </c>
      <c r="F162">
        <v>1</v>
      </c>
      <c r="G162">
        <v>1</v>
      </c>
      <c r="H162">
        <v>3</v>
      </c>
      <c r="I162" t="s">
        <v>182</v>
      </c>
      <c r="J162" t="s">
        <v>183</v>
      </c>
      <c r="K162" t="s">
        <v>184</v>
      </c>
      <c r="L162">
        <v>1346</v>
      </c>
      <c r="N162">
        <v>1009</v>
      </c>
      <c r="O162" t="s">
        <v>90</v>
      </c>
      <c r="P162" t="s">
        <v>90</v>
      </c>
      <c r="Q162">
        <v>1</v>
      </c>
      <c r="Y162">
        <v>4.2</v>
      </c>
      <c r="AA162">
        <v>14.3</v>
      </c>
      <c r="AB162">
        <v>0</v>
      </c>
      <c r="AC162">
        <v>0</v>
      </c>
      <c r="AD162">
        <v>0</v>
      </c>
      <c r="AN162">
        <v>0</v>
      </c>
      <c r="AO162">
        <v>1</v>
      </c>
      <c r="AP162">
        <v>1</v>
      </c>
      <c r="AQ162">
        <v>0</v>
      </c>
      <c r="AR162">
        <v>0</v>
      </c>
      <c r="AT162">
        <v>4.2</v>
      </c>
      <c r="AV162">
        <v>0</v>
      </c>
      <c r="AW162">
        <v>2</v>
      </c>
      <c r="AX162">
        <v>15419435</v>
      </c>
      <c r="AY162">
        <v>1</v>
      </c>
      <c r="AZ162">
        <v>0</v>
      </c>
      <c r="BA162">
        <v>158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  <row r="163" spans="1:75" ht="12.75">
      <c r="A163">
        <f>ROW(Source!A48)</f>
        <v>48</v>
      </c>
      <c r="B163">
        <v>15419425</v>
      </c>
      <c r="C163">
        <v>15419417</v>
      </c>
      <c r="D163">
        <v>1404489</v>
      </c>
      <c r="E163">
        <v>1</v>
      </c>
      <c r="F163">
        <v>1</v>
      </c>
      <c r="G163">
        <v>1</v>
      </c>
      <c r="H163">
        <v>3</v>
      </c>
      <c r="I163" t="s">
        <v>208</v>
      </c>
      <c r="J163" t="s">
        <v>209</v>
      </c>
      <c r="K163" t="s">
        <v>210</v>
      </c>
      <c r="L163">
        <v>1346</v>
      </c>
      <c r="N163">
        <v>1009</v>
      </c>
      <c r="O163" t="s">
        <v>90</v>
      </c>
      <c r="P163" t="s">
        <v>90</v>
      </c>
      <c r="Q163">
        <v>1</v>
      </c>
      <c r="Y163">
        <v>27</v>
      </c>
      <c r="AA163">
        <v>9.04</v>
      </c>
      <c r="AB163">
        <v>0</v>
      </c>
      <c r="AC163">
        <v>0</v>
      </c>
      <c r="AD163">
        <v>0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27</v>
      </c>
      <c r="AV163">
        <v>0</v>
      </c>
      <c r="AW163">
        <v>2</v>
      </c>
      <c r="AX163">
        <v>15419436</v>
      </c>
      <c r="AY163">
        <v>1</v>
      </c>
      <c r="AZ163">
        <v>0</v>
      </c>
      <c r="BA163">
        <v>159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</row>
    <row r="164" spans="1:75" ht="12.75">
      <c r="A164">
        <f>ROW(Source!A48)</f>
        <v>48</v>
      </c>
      <c r="B164">
        <v>15419426</v>
      </c>
      <c r="C164">
        <v>15419417</v>
      </c>
      <c r="D164">
        <v>1405111</v>
      </c>
      <c r="E164">
        <v>1</v>
      </c>
      <c r="F164">
        <v>1</v>
      </c>
      <c r="G164">
        <v>1</v>
      </c>
      <c r="H164">
        <v>3</v>
      </c>
      <c r="I164" t="s">
        <v>211</v>
      </c>
      <c r="J164" t="s">
        <v>212</v>
      </c>
      <c r="K164" t="s">
        <v>213</v>
      </c>
      <c r="L164">
        <v>1355</v>
      </c>
      <c r="N164">
        <v>1010</v>
      </c>
      <c r="O164" t="s">
        <v>146</v>
      </c>
      <c r="P164" t="s">
        <v>146</v>
      </c>
      <c r="Q164">
        <v>100</v>
      </c>
      <c r="Y164">
        <v>0.8</v>
      </c>
      <c r="AA164">
        <v>110</v>
      </c>
      <c r="AB164">
        <v>0</v>
      </c>
      <c r="AC164">
        <v>0</v>
      </c>
      <c r="AD164">
        <v>0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0.8</v>
      </c>
      <c r="AV164">
        <v>0</v>
      </c>
      <c r="AW164">
        <v>2</v>
      </c>
      <c r="AX164">
        <v>15419437</v>
      </c>
      <c r="AY164">
        <v>1</v>
      </c>
      <c r="AZ164">
        <v>0</v>
      </c>
      <c r="BA164">
        <v>160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</row>
    <row r="165" spans="1:75" ht="12.75">
      <c r="A165">
        <f>ROW(Source!A48)</f>
        <v>48</v>
      </c>
      <c r="B165">
        <v>15419427</v>
      </c>
      <c r="C165">
        <v>15419417</v>
      </c>
      <c r="D165">
        <v>1423458</v>
      </c>
      <c r="E165">
        <v>1</v>
      </c>
      <c r="F165">
        <v>1</v>
      </c>
      <c r="G165">
        <v>1</v>
      </c>
      <c r="H165">
        <v>3</v>
      </c>
      <c r="I165" t="s">
        <v>191</v>
      </c>
      <c r="J165" t="s">
        <v>192</v>
      </c>
      <c r="K165" t="s">
        <v>193</v>
      </c>
      <c r="L165">
        <v>1348</v>
      </c>
      <c r="N165">
        <v>1009</v>
      </c>
      <c r="O165" t="s">
        <v>39</v>
      </c>
      <c r="P165" t="s">
        <v>39</v>
      </c>
      <c r="Q165">
        <v>1000</v>
      </c>
      <c r="Y165">
        <v>1</v>
      </c>
      <c r="AA165">
        <v>11500</v>
      </c>
      <c r="AB165">
        <v>0</v>
      </c>
      <c r="AC165">
        <v>0</v>
      </c>
      <c r="AD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1</v>
      </c>
      <c r="AV165">
        <v>0</v>
      </c>
      <c r="AW165">
        <v>2</v>
      </c>
      <c r="AX165">
        <v>15419438</v>
      </c>
      <c r="AY165">
        <v>1</v>
      </c>
      <c r="AZ165">
        <v>0</v>
      </c>
      <c r="BA165">
        <v>161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</row>
    <row r="166" spans="1:75" ht="12.75">
      <c r="A166">
        <f>ROW(Source!A48)</f>
        <v>48</v>
      </c>
      <c r="B166">
        <v>15419428</v>
      </c>
      <c r="C166">
        <v>15419417</v>
      </c>
      <c r="D166">
        <v>1437717</v>
      </c>
      <c r="E166">
        <v>1</v>
      </c>
      <c r="F166">
        <v>1</v>
      </c>
      <c r="G166">
        <v>1</v>
      </c>
      <c r="H166">
        <v>3</v>
      </c>
      <c r="I166" t="s">
        <v>214</v>
      </c>
      <c r="J166" t="s">
        <v>215</v>
      </c>
      <c r="K166" t="s">
        <v>216</v>
      </c>
      <c r="L166">
        <v>1339</v>
      </c>
      <c r="N166">
        <v>1007</v>
      </c>
      <c r="O166" t="s">
        <v>217</v>
      </c>
      <c r="P166" t="s">
        <v>217</v>
      </c>
      <c r="Q166">
        <v>1</v>
      </c>
      <c r="Y166">
        <v>0.15</v>
      </c>
      <c r="AA166">
        <v>59.99</v>
      </c>
      <c r="AB166">
        <v>0</v>
      </c>
      <c r="AC166">
        <v>0</v>
      </c>
      <c r="AD166">
        <v>0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0.15</v>
      </c>
      <c r="AV166">
        <v>0</v>
      </c>
      <c r="AW166">
        <v>2</v>
      </c>
      <c r="AX166">
        <v>15419439</v>
      </c>
      <c r="AY166">
        <v>1</v>
      </c>
      <c r="AZ166">
        <v>0</v>
      </c>
      <c r="BA166">
        <v>162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</row>
    <row r="167" spans="1:75" ht="12.75">
      <c r="A167">
        <f>ROW(Source!A49)</f>
        <v>49</v>
      </c>
      <c r="B167">
        <v>15419441</v>
      </c>
      <c r="C167">
        <v>15419440</v>
      </c>
      <c r="D167">
        <v>121526</v>
      </c>
      <c r="E167">
        <v>1</v>
      </c>
      <c r="F167">
        <v>1</v>
      </c>
      <c r="G167">
        <v>1</v>
      </c>
      <c r="H167">
        <v>1</v>
      </c>
      <c r="I167" t="s">
        <v>194</v>
      </c>
      <c r="K167" t="s">
        <v>195</v>
      </c>
      <c r="L167">
        <v>1476</v>
      </c>
      <c r="N167">
        <v>1013</v>
      </c>
      <c r="O167" t="s">
        <v>196</v>
      </c>
      <c r="P167" t="s">
        <v>197</v>
      </c>
      <c r="Q167">
        <v>1</v>
      </c>
      <c r="Y167">
        <v>4.32</v>
      </c>
      <c r="AA167">
        <v>0</v>
      </c>
      <c r="AB167">
        <v>0</v>
      </c>
      <c r="AC167">
        <v>0</v>
      </c>
      <c r="AD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3.6</v>
      </c>
      <c r="AU167" t="s">
        <v>150</v>
      </c>
      <c r="AV167">
        <v>1</v>
      </c>
      <c r="AW167">
        <v>2</v>
      </c>
      <c r="AX167">
        <v>15419441</v>
      </c>
      <c r="AY167">
        <v>1</v>
      </c>
      <c r="AZ167">
        <v>0</v>
      </c>
      <c r="BA167">
        <v>163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</row>
    <row r="168" spans="1:75" ht="12.75">
      <c r="A168">
        <f>ROW(Source!A49)</f>
        <v>49</v>
      </c>
      <c r="B168">
        <v>15419442</v>
      </c>
      <c r="C168">
        <v>15419440</v>
      </c>
      <c r="D168">
        <v>121645</v>
      </c>
      <c r="E168">
        <v>1</v>
      </c>
      <c r="F168">
        <v>1</v>
      </c>
      <c r="G168">
        <v>1</v>
      </c>
      <c r="H168">
        <v>1</v>
      </c>
      <c r="I168" t="s">
        <v>115</v>
      </c>
      <c r="K168" t="s">
        <v>116</v>
      </c>
      <c r="L168">
        <v>1369</v>
      </c>
      <c r="N168">
        <v>1013</v>
      </c>
      <c r="O168" t="s">
        <v>117</v>
      </c>
      <c r="P168" t="s">
        <v>117</v>
      </c>
      <c r="Q168">
        <v>1</v>
      </c>
      <c r="Y168">
        <v>2.88</v>
      </c>
      <c r="AA168">
        <v>0</v>
      </c>
      <c r="AB168">
        <v>0</v>
      </c>
      <c r="AC168">
        <v>0</v>
      </c>
      <c r="AD168">
        <v>9.02</v>
      </c>
      <c r="AN168">
        <v>0</v>
      </c>
      <c r="AO168">
        <v>1</v>
      </c>
      <c r="AP168">
        <v>1</v>
      </c>
      <c r="AQ168">
        <v>0</v>
      </c>
      <c r="AR168">
        <v>0</v>
      </c>
      <c r="AT168">
        <v>2.4</v>
      </c>
      <c r="AU168" t="s">
        <v>150</v>
      </c>
      <c r="AV168">
        <v>1</v>
      </c>
      <c r="AW168">
        <v>2</v>
      </c>
      <c r="AX168">
        <v>15419442</v>
      </c>
      <c r="AY168">
        <v>1</v>
      </c>
      <c r="AZ168">
        <v>0</v>
      </c>
      <c r="BA168">
        <v>164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</row>
    <row r="169" spans="1:75" ht="12.75">
      <c r="A169">
        <f>ROW(Source!A50)</f>
        <v>50</v>
      </c>
      <c r="B169">
        <v>15419444</v>
      </c>
      <c r="C169">
        <v>15419443</v>
      </c>
      <c r="D169">
        <v>121519</v>
      </c>
      <c r="E169">
        <v>1</v>
      </c>
      <c r="F169">
        <v>1</v>
      </c>
      <c r="G169">
        <v>1</v>
      </c>
      <c r="H169">
        <v>1</v>
      </c>
      <c r="I169" t="s">
        <v>200</v>
      </c>
      <c r="K169" t="s">
        <v>201</v>
      </c>
      <c r="L169">
        <v>1476</v>
      </c>
      <c r="N169">
        <v>1013</v>
      </c>
      <c r="O169" t="s">
        <v>196</v>
      </c>
      <c r="P169" t="s">
        <v>197</v>
      </c>
      <c r="Q169">
        <v>1</v>
      </c>
      <c r="Y169">
        <v>2.16</v>
      </c>
      <c r="AA169">
        <v>0</v>
      </c>
      <c r="AB169">
        <v>0</v>
      </c>
      <c r="AC169">
        <v>0</v>
      </c>
      <c r="AD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T169">
        <v>1.8</v>
      </c>
      <c r="AU169" t="s">
        <v>24</v>
      </c>
      <c r="AV169">
        <v>1</v>
      </c>
      <c r="AW169">
        <v>2</v>
      </c>
      <c r="AX169">
        <v>15419444</v>
      </c>
      <c r="AY169">
        <v>1</v>
      </c>
      <c r="AZ169">
        <v>0</v>
      </c>
      <c r="BA169">
        <v>165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</row>
    <row r="170" spans="1:75" ht="12.75">
      <c r="A170">
        <f>ROW(Source!A50)</f>
        <v>50</v>
      </c>
      <c r="B170">
        <v>15419445</v>
      </c>
      <c r="C170">
        <v>15419443</v>
      </c>
      <c r="D170">
        <v>121645</v>
      </c>
      <c r="E170">
        <v>1</v>
      </c>
      <c r="F170">
        <v>1</v>
      </c>
      <c r="G170">
        <v>1</v>
      </c>
      <c r="H170">
        <v>1</v>
      </c>
      <c r="I170" t="s">
        <v>115</v>
      </c>
      <c r="K170" t="s">
        <v>116</v>
      </c>
      <c r="L170">
        <v>1369</v>
      </c>
      <c r="N170">
        <v>1013</v>
      </c>
      <c r="O170" t="s">
        <v>117</v>
      </c>
      <c r="P170" t="s">
        <v>117</v>
      </c>
      <c r="Q170">
        <v>1</v>
      </c>
      <c r="Y170">
        <v>1.44</v>
      </c>
      <c r="AA170">
        <v>0</v>
      </c>
      <c r="AB170">
        <v>0</v>
      </c>
      <c r="AC170">
        <v>0</v>
      </c>
      <c r="AD170">
        <v>9.02</v>
      </c>
      <c r="AN170">
        <v>0</v>
      </c>
      <c r="AO170">
        <v>1</v>
      </c>
      <c r="AP170">
        <v>1</v>
      </c>
      <c r="AQ170">
        <v>0</v>
      </c>
      <c r="AR170">
        <v>0</v>
      </c>
      <c r="AT170">
        <v>1.2</v>
      </c>
      <c r="AU170" t="s">
        <v>24</v>
      </c>
      <c r="AV170">
        <v>1</v>
      </c>
      <c r="AW170">
        <v>2</v>
      </c>
      <c r="AX170">
        <v>15419445</v>
      </c>
      <c r="AY170">
        <v>1</v>
      </c>
      <c r="AZ170">
        <v>0</v>
      </c>
      <c r="BA170">
        <v>166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</row>
    <row r="171" spans="1:75" ht="12.75">
      <c r="A171">
        <f>ROW(Source!A51)</f>
        <v>51</v>
      </c>
      <c r="B171">
        <v>15419449</v>
      </c>
      <c r="C171">
        <v>15419446</v>
      </c>
      <c r="D171">
        <v>121526</v>
      </c>
      <c r="E171">
        <v>1</v>
      </c>
      <c r="F171">
        <v>1</v>
      </c>
      <c r="G171">
        <v>1</v>
      </c>
      <c r="H171">
        <v>1</v>
      </c>
      <c r="I171" t="s">
        <v>194</v>
      </c>
      <c r="K171" t="s">
        <v>195</v>
      </c>
      <c r="L171">
        <v>1476</v>
      </c>
      <c r="N171">
        <v>1013</v>
      </c>
      <c r="O171" t="s">
        <v>196</v>
      </c>
      <c r="P171" t="s">
        <v>197</v>
      </c>
      <c r="Q171">
        <v>1</v>
      </c>
      <c r="Y171">
        <v>1.2</v>
      </c>
      <c r="AA171">
        <v>0</v>
      </c>
      <c r="AB171">
        <v>0</v>
      </c>
      <c r="AC171">
        <v>0</v>
      </c>
      <c r="AD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T171">
        <v>1</v>
      </c>
      <c r="AU171" t="s">
        <v>24</v>
      </c>
      <c r="AV171">
        <v>1</v>
      </c>
      <c r="AW171">
        <v>2</v>
      </c>
      <c r="AX171">
        <v>15419449</v>
      </c>
      <c r="AY171">
        <v>1</v>
      </c>
      <c r="AZ171">
        <v>0</v>
      </c>
      <c r="BA171">
        <v>167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</row>
    <row r="172" spans="1:75" ht="12.75">
      <c r="A172">
        <f>ROW(Source!A51)</f>
        <v>51</v>
      </c>
      <c r="B172">
        <v>15419450</v>
      </c>
      <c r="C172">
        <v>15419446</v>
      </c>
      <c r="D172">
        <v>121705</v>
      </c>
      <c r="E172">
        <v>1</v>
      </c>
      <c r="F172">
        <v>1</v>
      </c>
      <c r="G172">
        <v>1</v>
      </c>
      <c r="H172">
        <v>1</v>
      </c>
      <c r="I172" t="s">
        <v>198</v>
      </c>
      <c r="K172" t="s">
        <v>199</v>
      </c>
      <c r="L172">
        <v>1369</v>
      </c>
      <c r="N172">
        <v>1013</v>
      </c>
      <c r="O172" t="s">
        <v>117</v>
      </c>
      <c r="P172" t="s">
        <v>117</v>
      </c>
      <c r="Q172">
        <v>1</v>
      </c>
      <c r="Y172">
        <v>1.2</v>
      </c>
      <c r="AA172">
        <v>0</v>
      </c>
      <c r="AB172">
        <v>0</v>
      </c>
      <c r="AC172">
        <v>0</v>
      </c>
      <c r="AD172">
        <v>12.27</v>
      </c>
      <c r="AN172">
        <v>0</v>
      </c>
      <c r="AO172">
        <v>1</v>
      </c>
      <c r="AP172">
        <v>1</v>
      </c>
      <c r="AQ172">
        <v>0</v>
      </c>
      <c r="AR172">
        <v>0</v>
      </c>
      <c r="AT172">
        <v>1</v>
      </c>
      <c r="AU172" t="s">
        <v>24</v>
      </c>
      <c r="AV172">
        <v>1</v>
      </c>
      <c r="AW172">
        <v>2</v>
      </c>
      <c r="AX172">
        <v>15419450</v>
      </c>
      <c r="AY172">
        <v>1</v>
      </c>
      <c r="AZ172">
        <v>0</v>
      </c>
      <c r="BA172">
        <v>168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</row>
    <row r="173" spans="1:75" ht="12.75">
      <c r="A173">
        <f>ROW(Source!A52)</f>
        <v>52</v>
      </c>
      <c r="B173">
        <v>15419453</v>
      </c>
      <c r="C173">
        <v>15419451</v>
      </c>
      <c r="D173">
        <v>121526</v>
      </c>
      <c r="E173">
        <v>1</v>
      </c>
      <c r="F173">
        <v>1</v>
      </c>
      <c r="G173">
        <v>1</v>
      </c>
      <c r="H173">
        <v>1</v>
      </c>
      <c r="I173" t="s">
        <v>194</v>
      </c>
      <c r="K173" t="s">
        <v>195</v>
      </c>
      <c r="L173">
        <v>1476</v>
      </c>
      <c r="N173">
        <v>1013</v>
      </c>
      <c r="O173" t="s">
        <v>196</v>
      </c>
      <c r="P173" t="s">
        <v>197</v>
      </c>
      <c r="Q173">
        <v>1</v>
      </c>
      <c r="Y173">
        <v>0.6</v>
      </c>
      <c r="AA173">
        <v>0</v>
      </c>
      <c r="AB173">
        <v>0</v>
      </c>
      <c r="AC173">
        <v>0</v>
      </c>
      <c r="AD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T173">
        <v>0.5</v>
      </c>
      <c r="AU173" t="s">
        <v>24</v>
      </c>
      <c r="AV173">
        <v>1</v>
      </c>
      <c r="AW173">
        <v>2</v>
      </c>
      <c r="AX173">
        <v>15419453</v>
      </c>
      <c r="AY173">
        <v>1</v>
      </c>
      <c r="AZ173">
        <v>0</v>
      </c>
      <c r="BA173">
        <v>169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</row>
    <row r="174" spans="1:75" ht="12.75">
      <c r="A174">
        <f>ROW(Source!A52)</f>
        <v>52</v>
      </c>
      <c r="B174">
        <v>15419454</v>
      </c>
      <c r="C174">
        <v>15419451</v>
      </c>
      <c r="D174">
        <v>121705</v>
      </c>
      <c r="E174">
        <v>1</v>
      </c>
      <c r="F174">
        <v>1</v>
      </c>
      <c r="G174">
        <v>1</v>
      </c>
      <c r="H174">
        <v>1</v>
      </c>
      <c r="I174" t="s">
        <v>198</v>
      </c>
      <c r="K174" t="s">
        <v>199</v>
      </c>
      <c r="L174">
        <v>1369</v>
      </c>
      <c r="N174">
        <v>1013</v>
      </c>
      <c r="O174" t="s">
        <v>117</v>
      </c>
      <c r="P174" t="s">
        <v>117</v>
      </c>
      <c r="Q174">
        <v>1</v>
      </c>
      <c r="Y174">
        <v>0.6</v>
      </c>
      <c r="AA174">
        <v>0</v>
      </c>
      <c r="AB174">
        <v>0</v>
      </c>
      <c r="AC174">
        <v>0</v>
      </c>
      <c r="AD174">
        <v>12.27</v>
      </c>
      <c r="AN174">
        <v>0</v>
      </c>
      <c r="AO174">
        <v>1</v>
      </c>
      <c r="AP174">
        <v>1</v>
      </c>
      <c r="AQ174">
        <v>0</v>
      </c>
      <c r="AR174">
        <v>0</v>
      </c>
      <c r="AT174">
        <v>0.5</v>
      </c>
      <c r="AU174" t="s">
        <v>24</v>
      </c>
      <c r="AV174">
        <v>1</v>
      </c>
      <c r="AW174">
        <v>2</v>
      </c>
      <c r="AX174">
        <v>15419454</v>
      </c>
      <c r="AY174">
        <v>1</v>
      </c>
      <c r="AZ174">
        <v>0</v>
      </c>
      <c r="BA174">
        <v>170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7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15419671</v>
      </c>
      <c r="C1">
        <v>15419659</v>
      </c>
      <c r="D1">
        <v>121645</v>
      </c>
      <c r="E1">
        <v>1</v>
      </c>
      <c r="F1">
        <v>1</v>
      </c>
      <c r="G1">
        <v>1</v>
      </c>
      <c r="H1">
        <v>1</v>
      </c>
      <c r="I1" t="s">
        <v>115</v>
      </c>
      <c r="K1" t="s">
        <v>116</v>
      </c>
      <c r="L1">
        <v>1369</v>
      </c>
      <c r="N1">
        <v>1013</v>
      </c>
      <c r="O1" t="s">
        <v>117</v>
      </c>
      <c r="P1" t="s">
        <v>117</v>
      </c>
      <c r="Q1">
        <v>1</v>
      </c>
      <c r="X1">
        <v>10.4</v>
      </c>
      <c r="Y1">
        <v>0</v>
      </c>
      <c r="Z1">
        <v>0</v>
      </c>
      <c r="AA1">
        <v>0</v>
      </c>
      <c r="AB1">
        <v>9.02</v>
      </c>
      <c r="AC1">
        <v>0</v>
      </c>
      <c r="AD1">
        <v>1</v>
      </c>
      <c r="AE1">
        <v>1</v>
      </c>
      <c r="AF1" t="s">
        <v>19</v>
      </c>
      <c r="AG1">
        <v>4.992000000000001</v>
      </c>
      <c r="AH1">
        <v>2</v>
      </c>
      <c r="AI1">
        <v>15419660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15419672</v>
      </c>
      <c r="C2">
        <v>15419659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119</v>
      </c>
      <c r="L2">
        <v>608254</v>
      </c>
      <c r="N2">
        <v>1013</v>
      </c>
      <c r="O2" t="s">
        <v>120</v>
      </c>
      <c r="P2" t="s">
        <v>120</v>
      </c>
      <c r="Q2">
        <v>1</v>
      </c>
      <c r="X2">
        <v>8.86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4.2528</v>
      </c>
      <c r="AH2">
        <v>2</v>
      </c>
      <c r="AI2">
        <v>15419661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15419673</v>
      </c>
      <c r="C3">
        <v>15419659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121</v>
      </c>
      <c r="J3" t="s">
        <v>122</v>
      </c>
      <c r="K3" t="s">
        <v>123</v>
      </c>
      <c r="L3">
        <v>1480</v>
      </c>
      <c r="N3">
        <v>1013</v>
      </c>
      <c r="O3" t="s">
        <v>124</v>
      </c>
      <c r="P3" t="s">
        <v>125</v>
      </c>
      <c r="Q3">
        <v>1</v>
      </c>
      <c r="X3">
        <v>0.03</v>
      </c>
      <c r="Y3">
        <v>0</v>
      </c>
      <c r="Z3">
        <v>134.65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0.0144</v>
      </c>
      <c r="AH3">
        <v>2</v>
      </c>
      <c r="AI3">
        <v>15419662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15419674</v>
      </c>
      <c r="C4">
        <v>15419659</v>
      </c>
      <c r="D4">
        <v>1467165</v>
      </c>
      <c r="E4">
        <v>1</v>
      </c>
      <c r="F4">
        <v>1</v>
      </c>
      <c r="G4">
        <v>1</v>
      </c>
      <c r="H4">
        <v>2</v>
      </c>
      <c r="I4" t="s">
        <v>126</v>
      </c>
      <c r="J4" t="s">
        <v>127</v>
      </c>
      <c r="K4" t="s">
        <v>128</v>
      </c>
      <c r="L4">
        <v>1368</v>
      </c>
      <c r="N4">
        <v>1011</v>
      </c>
      <c r="O4" t="s">
        <v>129</v>
      </c>
      <c r="P4" t="s">
        <v>129</v>
      </c>
      <c r="Q4">
        <v>1</v>
      </c>
      <c r="X4">
        <v>8.82</v>
      </c>
      <c r="Y4">
        <v>0</v>
      </c>
      <c r="Z4">
        <v>142.7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4.2336</v>
      </c>
      <c r="AH4">
        <v>2</v>
      </c>
      <c r="AI4">
        <v>15419663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15419675</v>
      </c>
      <c r="C5">
        <v>15419659</v>
      </c>
      <c r="D5">
        <v>1471982</v>
      </c>
      <c r="E5">
        <v>1</v>
      </c>
      <c r="F5">
        <v>1</v>
      </c>
      <c r="G5">
        <v>1</v>
      </c>
      <c r="H5">
        <v>2</v>
      </c>
      <c r="I5" t="s">
        <v>130</v>
      </c>
      <c r="J5" t="s">
        <v>131</v>
      </c>
      <c r="K5" t="s">
        <v>132</v>
      </c>
      <c r="L5">
        <v>1480</v>
      </c>
      <c r="N5">
        <v>1013</v>
      </c>
      <c r="O5" t="s">
        <v>124</v>
      </c>
      <c r="P5" t="s">
        <v>125</v>
      </c>
      <c r="Q5">
        <v>1</v>
      </c>
      <c r="X5">
        <v>0.03</v>
      </c>
      <c r="Y5">
        <v>0</v>
      </c>
      <c r="Z5">
        <v>107.3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0.0144</v>
      </c>
      <c r="AH5">
        <v>2</v>
      </c>
      <c r="AI5">
        <v>15419664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15419676</v>
      </c>
      <c r="C6">
        <v>15419659</v>
      </c>
      <c r="D6">
        <v>1399952</v>
      </c>
      <c r="E6">
        <v>1</v>
      </c>
      <c r="F6">
        <v>1</v>
      </c>
      <c r="G6">
        <v>1</v>
      </c>
      <c r="H6">
        <v>3</v>
      </c>
      <c r="I6" t="s">
        <v>133</v>
      </c>
      <c r="J6" t="s">
        <v>134</v>
      </c>
      <c r="K6" t="s">
        <v>135</v>
      </c>
      <c r="L6">
        <v>1348</v>
      </c>
      <c r="N6">
        <v>1009</v>
      </c>
      <c r="O6" t="s">
        <v>39</v>
      </c>
      <c r="P6" t="s">
        <v>39</v>
      </c>
      <c r="Q6">
        <v>1000</v>
      </c>
      <c r="X6">
        <v>0.0004</v>
      </c>
      <c r="Y6">
        <v>4488.4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0.0004</v>
      </c>
      <c r="AH6">
        <v>2</v>
      </c>
      <c r="AI6">
        <v>15419665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15419677</v>
      </c>
      <c r="C7">
        <v>15419659</v>
      </c>
      <c r="D7">
        <v>1401392</v>
      </c>
      <c r="E7">
        <v>1</v>
      </c>
      <c r="F7">
        <v>1</v>
      </c>
      <c r="G7">
        <v>1</v>
      </c>
      <c r="H7">
        <v>3</v>
      </c>
      <c r="I7" t="s">
        <v>136</v>
      </c>
      <c r="J7" t="s">
        <v>137</v>
      </c>
      <c r="K7" t="s">
        <v>138</v>
      </c>
      <c r="L7">
        <v>1348</v>
      </c>
      <c r="N7">
        <v>1009</v>
      </c>
      <c r="O7" t="s">
        <v>39</v>
      </c>
      <c r="P7" t="s">
        <v>39</v>
      </c>
      <c r="Q7">
        <v>1000</v>
      </c>
      <c r="X7">
        <v>1E-05</v>
      </c>
      <c r="Y7">
        <v>32500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1E-05</v>
      </c>
      <c r="AH7">
        <v>2</v>
      </c>
      <c r="AI7">
        <v>15419666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15419678</v>
      </c>
      <c r="C8">
        <v>15419659</v>
      </c>
      <c r="D8">
        <v>1444168</v>
      </c>
      <c r="E8">
        <v>1</v>
      </c>
      <c r="F8">
        <v>1</v>
      </c>
      <c r="G8">
        <v>1</v>
      </c>
      <c r="H8">
        <v>3</v>
      </c>
      <c r="I8" t="s">
        <v>139</v>
      </c>
      <c r="J8" t="s">
        <v>140</v>
      </c>
      <c r="K8" t="s">
        <v>141</v>
      </c>
      <c r="L8">
        <v>1356</v>
      </c>
      <c r="N8">
        <v>1010</v>
      </c>
      <c r="O8" t="s">
        <v>142</v>
      </c>
      <c r="P8" t="s">
        <v>142</v>
      </c>
      <c r="Q8">
        <v>1000</v>
      </c>
      <c r="X8">
        <v>0.00204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0.00204</v>
      </c>
      <c r="AH8">
        <v>2</v>
      </c>
      <c r="AI8">
        <v>15419667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ROW(Source!A24)</f>
        <v>24</v>
      </c>
      <c r="B9">
        <v>15419679</v>
      </c>
      <c r="C9">
        <v>15419659</v>
      </c>
      <c r="D9">
        <v>1444364</v>
      </c>
      <c r="E9">
        <v>1</v>
      </c>
      <c r="F9">
        <v>1</v>
      </c>
      <c r="G9">
        <v>1</v>
      </c>
      <c r="H9">
        <v>3</v>
      </c>
      <c r="I9" t="s">
        <v>143</v>
      </c>
      <c r="J9" t="s">
        <v>144</v>
      </c>
      <c r="K9" t="s">
        <v>145</v>
      </c>
      <c r="L9">
        <v>1355</v>
      </c>
      <c r="N9">
        <v>1010</v>
      </c>
      <c r="O9" t="s">
        <v>146</v>
      </c>
      <c r="P9" t="s">
        <v>146</v>
      </c>
      <c r="Q9">
        <v>100</v>
      </c>
      <c r="X9">
        <v>0.01</v>
      </c>
      <c r="Y9">
        <v>142.5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0.01</v>
      </c>
      <c r="AH9">
        <v>2</v>
      </c>
      <c r="AI9">
        <v>15419668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ROW(Source!A24)</f>
        <v>24</v>
      </c>
      <c r="B10">
        <v>15419680</v>
      </c>
      <c r="C10">
        <v>15419659</v>
      </c>
      <c r="D10">
        <v>1444421</v>
      </c>
      <c r="E10">
        <v>1</v>
      </c>
      <c r="F10">
        <v>1</v>
      </c>
      <c r="G10">
        <v>1</v>
      </c>
      <c r="H10">
        <v>3</v>
      </c>
      <c r="I10" t="s">
        <v>147</v>
      </c>
      <c r="J10" t="s">
        <v>148</v>
      </c>
      <c r="K10" t="s">
        <v>149</v>
      </c>
      <c r="L10">
        <v>1308</v>
      </c>
      <c r="N10">
        <v>1003</v>
      </c>
      <c r="O10" t="s">
        <v>31</v>
      </c>
      <c r="P10" t="s">
        <v>31</v>
      </c>
      <c r="Q10">
        <v>100</v>
      </c>
      <c r="X10">
        <v>0.0024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0.0024</v>
      </c>
      <c r="AH10">
        <v>2</v>
      </c>
      <c r="AI10">
        <v>15419669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15282472</v>
      </c>
      <c r="C11">
        <v>15282468</v>
      </c>
      <c r="D11">
        <v>121645</v>
      </c>
      <c r="E11">
        <v>1</v>
      </c>
      <c r="F11">
        <v>1</v>
      </c>
      <c r="G11">
        <v>1</v>
      </c>
      <c r="H11">
        <v>1</v>
      </c>
      <c r="I11" t="s">
        <v>115</v>
      </c>
      <c r="K11" t="s">
        <v>116</v>
      </c>
      <c r="L11">
        <v>1369</v>
      </c>
      <c r="N11">
        <v>1013</v>
      </c>
      <c r="O11" t="s">
        <v>117</v>
      </c>
      <c r="P11" t="s">
        <v>117</v>
      </c>
      <c r="Q11">
        <v>1</v>
      </c>
      <c r="X11">
        <v>10.4</v>
      </c>
      <c r="Y11">
        <v>0</v>
      </c>
      <c r="Z11">
        <v>0</v>
      </c>
      <c r="AA11">
        <v>0</v>
      </c>
      <c r="AB11">
        <v>9.02</v>
      </c>
      <c r="AC11">
        <v>0</v>
      </c>
      <c r="AD11">
        <v>1</v>
      </c>
      <c r="AE11">
        <v>1</v>
      </c>
      <c r="AF11" t="s">
        <v>24</v>
      </c>
      <c r="AG11">
        <v>12.48</v>
      </c>
      <c r="AH11">
        <v>2</v>
      </c>
      <c r="AI11">
        <v>15282472</v>
      </c>
      <c r="AJ11">
        <v>12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15282473</v>
      </c>
      <c r="C12">
        <v>15282468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23</v>
      </c>
      <c r="K12" t="s">
        <v>119</v>
      </c>
      <c r="L12">
        <v>608254</v>
      </c>
      <c r="N12">
        <v>1013</v>
      </c>
      <c r="O12" t="s">
        <v>120</v>
      </c>
      <c r="P12" t="s">
        <v>120</v>
      </c>
      <c r="Q12">
        <v>1</v>
      </c>
      <c r="X12">
        <v>8.86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24</v>
      </c>
      <c r="AG12">
        <v>10.632</v>
      </c>
      <c r="AH12">
        <v>2</v>
      </c>
      <c r="AI12">
        <v>15282473</v>
      </c>
      <c r="AJ12">
        <v>13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ROW(Source!A25)</f>
        <v>25</v>
      </c>
      <c r="B13">
        <v>15282474</v>
      </c>
      <c r="C13">
        <v>15282468</v>
      </c>
      <c r="D13">
        <v>1466783</v>
      </c>
      <c r="E13">
        <v>1</v>
      </c>
      <c r="F13">
        <v>1</v>
      </c>
      <c r="G13">
        <v>1</v>
      </c>
      <c r="H13">
        <v>2</v>
      </c>
      <c r="I13" t="s">
        <v>121</v>
      </c>
      <c r="J13" t="s">
        <v>122</v>
      </c>
      <c r="K13" t="s">
        <v>123</v>
      </c>
      <c r="L13">
        <v>1480</v>
      </c>
      <c r="N13">
        <v>1013</v>
      </c>
      <c r="O13" t="s">
        <v>124</v>
      </c>
      <c r="P13" t="s">
        <v>125</v>
      </c>
      <c r="Q13">
        <v>1</v>
      </c>
      <c r="X13">
        <v>0.03</v>
      </c>
      <c r="Y13">
        <v>0</v>
      </c>
      <c r="Z13">
        <v>134.65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24</v>
      </c>
      <c r="AG13">
        <v>0.036</v>
      </c>
      <c r="AH13">
        <v>2</v>
      </c>
      <c r="AI13">
        <v>15282474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ROW(Source!A25)</f>
        <v>25</v>
      </c>
      <c r="B14">
        <v>15282475</v>
      </c>
      <c r="C14">
        <v>15282468</v>
      </c>
      <c r="D14">
        <v>1467165</v>
      </c>
      <c r="E14">
        <v>1</v>
      </c>
      <c r="F14">
        <v>1</v>
      </c>
      <c r="G14">
        <v>1</v>
      </c>
      <c r="H14">
        <v>2</v>
      </c>
      <c r="I14" t="s">
        <v>126</v>
      </c>
      <c r="J14" t="s">
        <v>127</v>
      </c>
      <c r="K14" t="s">
        <v>128</v>
      </c>
      <c r="L14">
        <v>1368</v>
      </c>
      <c r="N14">
        <v>1011</v>
      </c>
      <c r="O14" t="s">
        <v>129</v>
      </c>
      <c r="P14" t="s">
        <v>129</v>
      </c>
      <c r="Q14">
        <v>1</v>
      </c>
      <c r="X14">
        <v>8.82</v>
      </c>
      <c r="Y14">
        <v>0</v>
      </c>
      <c r="Z14">
        <v>142.7</v>
      </c>
      <c r="AA14">
        <v>13.5</v>
      </c>
      <c r="AB14">
        <v>0</v>
      </c>
      <c r="AC14">
        <v>0</v>
      </c>
      <c r="AD14">
        <v>1</v>
      </c>
      <c r="AE14">
        <v>0</v>
      </c>
      <c r="AF14" t="s">
        <v>24</v>
      </c>
      <c r="AG14">
        <v>10.584</v>
      </c>
      <c r="AH14">
        <v>2</v>
      </c>
      <c r="AI14">
        <v>15282475</v>
      </c>
      <c r="AJ14">
        <v>15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ROW(Source!A25)</f>
        <v>25</v>
      </c>
      <c r="B15">
        <v>15282476</v>
      </c>
      <c r="C15">
        <v>15282468</v>
      </c>
      <c r="D15">
        <v>1471982</v>
      </c>
      <c r="E15">
        <v>1</v>
      </c>
      <c r="F15">
        <v>1</v>
      </c>
      <c r="G15">
        <v>1</v>
      </c>
      <c r="H15">
        <v>2</v>
      </c>
      <c r="I15" t="s">
        <v>130</v>
      </c>
      <c r="J15" t="s">
        <v>131</v>
      </c>
      <c r="K15" t="s">
        <v>132</v>
      </c>
      <c r="L15">
        <v>1480</v>
      </c>
      <c r="N15">
        <v>1013</v>
      </c>
      <c r="O15" t="s">
        <v>124</v>
      </c>
      <c r="P15" t="s">
        <v>125</v>
      </c>
      <c r="Q15">
        <v>1</v>
      </c>
      <c r="X15">
        <v>0.03</v>
      </c>
      <c r="Y15">
        <v>0</v>
      </c>
      <c r="Z15">
        <v>107.3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24</v>
      </c>
      <c r="AG15">
        <v>0.036</v>
      </c>
      <c r="AH15">
        <v>2</v>
      </c>
      <c r="AI15">
        <v>15282476</v>
      </c>
      <c r="AJ15">
        <v>16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ROW(Source!A25)</f>
        <v>25</v>
      </c>
      <c r="B16">
        <v>15282477</v>
      </c>
      <c r="C16">
        <v>15282468</v>
      </c>
      <c r="D16">
        <v>1399952</v>
      </c>
      <c r="E16">
        <v>1</v>
      </c>
      <c r="F16">
        <v>1</v>
      </c>
      <c r="G16">
        <v>1</v>
      </c>
      <c r="H16">
        <v>3</v>
      </c>
      <c r="I16" t="s">
        <v>133</v>
      </c>
      <c r="J16" t="s">
        <v>134</v>
      </c>
      <c r="K16" t="s">
        <v>135</v>
      </c>
      <c r="L16">
        <v>1348</v>
      </c>
      <c r="N16">
        <v>1009</v>
      </c>
      <c r="O16" t="s">
        <v>39</v>
      </c>
      <c r="P16" t="s">
        <v>39</v>
      </c>
      <c r="Q16">
        <v>1000</v>
      </c>
      <c r="X16">
        <v>0.0004</v>
      </c>
      <c r="Y16">
        <v>4488.4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0.0004</v>
      </c>
      <c r="AH16">
        <v>2</v>
      </c>
      <c r="AI16">
        <v>15282477</v>
      </c>
      <c r="AJ16">
        <v>17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ROW(Source!A25)</f>
        <v>25</v>
      </c>
      <c r="B17">
        <v>15282478</v>
      </c>
      <c r="C17">
        <v>15282468</v>
      </c>
      <c r="D17">
        <v>1401392</v>
      </c>
      <c r="E17">
        <v>1</v>
      </c>
      <c r="F17">
        <v>1</v>
      </c>
      <c r="G17">
        <v>1</v>
      </c>
      <c r="H17">
        <v>3</v>
      </c>
      <c r="I17" t="s">
        <v>136</v>
      </c>
      <c r="J17" t="s">
        <v>137</v>
      </c>
      <c r="K17" t="s">
        <v>138</v>
      </c>
      <c r="L17">
        <v>1348</v>
      </c>
      <c r="N17">
        <v>1009</v>
      </c>
      <c r="O17" t="s">
        <v>39</v>
      </c>
      <c r="P17" t="s">
        <v>39</v>
      </c>
      <c r="Q17">
        <v>1000</v>
      </c>
      <c r="X17">
        <v>1E-05</v>
      </c>
      <c r="Y17">
        <v>32500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1E-05</v>
      </c>
      <c r="AH17">
        <v>2</v>
      </c>
      <c r="AI17">
        <v>15282478</v>
      </c>
      <c r="AJ17">
        <v>18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ROW(Source!A25)</f>
        <v>25</v>
      </c>
      <c r="B18">
        <v>15282479</v>
      </c>
      <c r="C18">
        <v>15282468</v>
      </c>
      <c r="D18">
        <v>1444168</v>
      </c>
      <c r="E18">
        <v>1</v>
      </c>
      <c r="F18">
        <v>1</v>
      </c>
      <c r="G18">
        <v>1</v>
      </c>
      <c r="H18">
        <v>3</v>
      </c>
      <c r="I18" t="s">
        <v>139</v>
      </c>
      <c r="J18" t="s">
        <v>140</v>
      </c>
      <c r="K18" t="s">
        <v>141</v>
      </c>
      <c r="L18">
        <v>1356</v>
      </c>
      <c r="N18">
        <v>1010</v>
      </c>
      <c r="O18" t="s">
        <v>142</v>
      </c>
      <c r="P18" t="s">
        <v>142</v>
      </c>
      <c r="Q18">
        <v>1000</v>
      </c>
      <c r="X18">
        <v>0.00204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0.00204</v>
      </c>
      <c r="AH18">
        <v>2</v>
      </c>
      <c r="AI18">
        <v>15282479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ROW(Source!A25)</f>
        <v>25</v>
      </c>
      <c r="B19">
        <v>15282480</v>
      </c>
      <c r="C19">
        <v>15282468</v>
      </c>
      <c r="D19">
        <v>1444364</v>
      </c>
      <c r="E19">
        <v>1</v>
      </c>
      <c r="F19">
        <v>1</v>
      </c>
      <c r="G19">
        <v>1</v>
      </c>
      <c r="H19">
        <v>3</v>
      </c>
      <c r="I19" t="s">
        <v>143</v>
      </c>
      <c r="J19" t="s">
        <v>144</v>
      </c>
      <c r="K19" t="s">
        <v>145</v>
      </c>
      <c r="L19">
        <v>1355</v>
      </c>
      <c r="N19">
        <v>1010</v>
      </c>
      <c r="O19" t="s">
        <v>146</v>
      </c>
      <c r="P19" t="s">
        <v>146</v>
      </c>
      <c r="Q19">
        <v>100</v>
      </c>
      <c r="X19">
        <v>0.01</v>
      </c>
      <c r="Y19">
        <v>142.5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0.01</v>
      </c>
      <c r="AH19">
        <v>2</v>
      </c>
      <c r="AI19">
        <v>15282480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ROW(Source!A25)</f>
        <v>25</v>
      </c>
      <c r="B20">
        <v>15282481</v>
      </c>
      <c r="C20">
        <v>15282468</v>
      </c>
      <c r="D20">
        <v>1444421</v>
      </c>
      <c r="E20">
        <v>1</v>
      </c>
      <c r="F20">
        <v>1</v>
      </c>
      <c r="G20">
        <v>1</v>
      </c>
      <c r="H20">
        <v>3</v>
      </c>
      <c r="I20" t="s">
        <v>147</v>
      </c>
      <c r="J20" t="s">
        <v>148</v>
      </c>
      <c r="K20" t="s">
        <v>149</v>
      </c>
      <c r="L20">
        <v>1308</v>
      </c>
      <c r="N20">
        <v>1003</v>
      </c>
      <c r="O20" t="s">
        <v>31</v>
      </c>
      <c r="P20" t="s">
        <v>31</v>
      </c>
      <c r="Q20">
        <v>100</v>
      </c>
      <c r="X20">
        <v>0.0024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0.0024</v>
      </c>
      <c r="AH20">
        <v>2</v>
      </c>
      <c r="AI20">
        <v>15282481</v>
      </c>
      <c r="AJ20">
        <v>21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15419096</v>
      </c>
      <c r="C21">
        <v>15419069</v>
      </c>
      <c r="D21">
        <v>121645</v>
      </c>
      <c r="E21">
        <v>1</v>
      </c>
      <c r="F21">
        <v>1</v>
      </c>
      <c r="G21">
        <v>1</v>
      </c>
      <c r="H21">
        <v>1</v>
      </c>
      <c r="I21" t="s">
        <v>115</v>
      </c>
      <c r="K21" t="s">
        <v>116</v>
      </c>
      <c r="L21">
        <v>1369</v>
      </c>
      <c r="N21">
        <v>1013</v>
      </c>
      <c r="O21" t="s">
        <v>117</v>
      </c>
      <c r="P21" t="s">
        <v>117</v>
      </c>
      <c r="Q21">
        <v>1</v>
      </c>
      <c r="X21">
        <v>50.1</v>
      </c>
      <c r="Y21">
        <v>0</v>
      </c>
      <c r="Z21">
        <v>0</v>
      </c>
      <c r="AA21">
        <v>0</v>
      </c>
      <c r="AB21">
        <v>9.02</v>
      </c>
      <c r="AC21">
        <v>0</v>
      </c>
      <c r="AD21">
        <v>1</v>
      </c>
      <c r="AE21">
        <v>1</v>
      </c>
      <c r="AF21" t="s">
        <v>19</v>
      </c>
      <c r="AG21">
        <v>24.048000000000002</v>
      </c>
      <c r="AH21">
        <v>2</v>
      </c>
      <c r="AI21">
        <v>15419096</v>
      </c>
      <c r="AJ21">
        <v>23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15419097</v>
      </c>
      <c r="C22">
        <v>15419069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23</v>
      </c>
      <c r="K22" t="s">
        <v>119</v>
      </c>
      <c r="L22">
        <v>608254</v>
      </c>
      <c r="N22">
        <v>1013</v>
      </c>
      <c r="O22" t="s">
        <v>120</v>
      </c>
      <c r="P22" t="s">
        <v>120</v>
      </c>
      <c r="Q22">
        <v>1</v>
      </c>
      <c r="X22">
        <v>20.7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19</v>
      </c>
      <c r="AG22">
        <v>9.936</v>
      </c>
      <c r="AH22">
        <v>2</v>
      </c>
      <c r="AI22">
        <v>15419097</v>
      </c>
      <c r="AJ22">
        <v>24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ROW(Source!A27)</f>
        <v>27</v>
      </c>
      <c r="B23">
        <v>15419098</v>
      </c>
      <c r="C23">
        <v>15419069</v>
      </c>
      <c r="D23">
        <v>1466783</v>
      </c>
      <c r="E23">
        <v>1</v>
      </c>
      <c r="F23">
        <v>1</v>
      </c>
      <c r="G23">
        <v>1</v>
      </c>
      <c r="H23">
        <v>2</v>
      </c>
      <c r="I23" t="s">
        <v>121</v>
      </c>
      <c r="J23" t="s">
        <v>122</v>
      </c>
      <c r="K23" t="s">
        <v>123</v>
      </c>
      <c r="L23">
        <v>1480</v>
      </c>
      <c r="N23">
        <v>1013</v>
      </c>
      <c r="O23" t="s">
        <v>124</v>
      </c>
      <c r="P23" t="s">
        <v>125</v>
      </c>
      <c r="Q23">
        <v>1</v>
      </c>
      <c r="X23">
        <v>4.76</v>
      </c>
      <c r="Y23">
        <v>0</v>
      </c>
      <c r="Z23">
        <v>134.65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19</v>
      </c>
      <c r="AG23">
        <v>2.2848</v>
      </c>
      <c r="AH23">
        <v>2</v>
      </c>
      <c r="AI23">
        <v>15419098</v>
      </c>
      <c r="AJ23">
        <v>25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ROW(Source!A27)</f>
        <v>27</v>
      </c>
      <c r="B24">
        <v>15419099</v>
      </c>
      <c r="C24">
        <v>15419069</v>
      </c>
      <c r="D24">
        <v>1467043</v>
      </c>
      <c r="E24">
        <v>1</v>
      </c>
      <c r="F24">
        <v>1</v>
      </c>
      <c r="G24">
        <v>1</v>
      </c>
      <c r="H24">
        <v>2</v>
      </c>
      <c r="I24" t="s">
        <v>151</v>
      </c>
      <c r="J24" t="s">
        <v>152</v>
      </c>
      <c r="K24" t="s">
        <v>153</v>
      </c>
      <c r="L24">
        <v>1368</v>
      </c>
      <c r="N24">
        <v>1011</v>
      </c>
      <c r="O24" t="s">
        <v>129</v>
      </c>
      <c r="P24" t="s">
        <v>129</v>
      </c>
      <c r="Q24">
        <v>1</v>
      </c>
      <c r="X24">
        <v>11.2</v>
      </c>
      <c r="Y24">
        <v>0</v>
      </c>
      <c r="Z24">
        <v>2.37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5.376</v>
      </c>
      <c r="AH24">
        <v>2</v>
      </c>
      <c r="AI24">
        <v>15419099</v>
      </c>
      <c r="AJ24">
        <v>26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ROW(Source!A27)</f>
        <v>27</v>
      </c>
      <c r="B25">
        <v>15419100</v>
      </c>
      <c r="C25">
        <v>15419069</v>
      </c>
      <c r="D25">
        <v>1467086</v>
      </c>
      <c r="E25">
        <v>1</v>
      </c>
      <c r="F25">
        <v>1</v>
      </c>
      <c r="G25">
        <v>1</v>
      </c>
      <c r="H25">
        <v>2</v>
      </c>
      <c r="I25" t="s">
        <v>154</v>
      </c>
      <c r="J25" t="s">
        <v>155</v>
      </c>
      <c r="K25" t="s">
        <v>156</v>
      </c>
      <c r="L25">
        <v>1368</v>
      </c>
      <c r="N25">
        <v>1011</v>
      </c>
      <c r="O25" t="s">
        <v>129</v>
      </c>
      <c r="P25" t="s">
        <v>129</v>
      </c>
      <c r="Q25">
        <v>1</v>
      </c>
      <c r="X25">
        <v>11.2</v>
      </c>
      <c r="Y25">
        <v>0</v>
      </c>
      <c r="Z25">
        <v>131.44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5.376</v>
      </c>
      <c r="AH25">
        <v>2</v>
      </c>
      <c r="AI25">
        <v>15419100</v>
      </c>
      <c r="AJ25">
        <v>27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ROW(Source!A27)</f>
        <v>27</v>
      </c>
      <c r="B26">
        <v>15419101</v>
      </c>
      <c r="C26">
        <v>15419069</v>
      </c>
      <c r="D26">
        <v>1471982</v>
      </c>
      <c r="E26">
        <v>1</v>
      </c>
      <c r="F26">
        <v>1</v>
      </c>
      <c r="G26">
        <v>1</v>
      </c>
      <c r="H26">
        <v>2</v>
      </c>
      <c r="I26" t="s">
        <v>130</v>
      </c>
      <c r="J26" t="s">
        <v>131</v>
      </c>
      <c r="K26" t="s">
        <v>132</v>
      </c>
      <c r="L26">
        <v>1480</v>
      </c>
      <c r="N26">
        <v>1013</v>
      </c>
      <c r="O26" t="s">
        <v>124</v>
      </c>
      <c r="P26" t="s">
        <v>125</v>
      </c>
      <c r="Q26">
        <v>1</v>
      </c>
      <c r="X26">
        <v>4.76</v>
      </c>
      <c r="Y26">
        <v>0</v>
      </c>
      <c r="Z26">
        <v>107.3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2.2848</v>
      </c>
      <c r="AH26">
        <v>2</v>
      </c>
      <c r="AI26">
        <v>15419101</v>
      </c>
      <c r="AJ26">
        <v>28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ROW(Source!A27)</f>
        <v>27</v>
      </c>
      <c r="B27">
        <v>15419102</v>
      </c>
      <c r="C27">
        <v>15419069</v>
      </c>
      <c r="D27">
        <v>1401843</v>
      </c>
      <c r="E27">
        <v>1</v>
      </c>
      <c r="F27">
        <v>1</v>
      </c>
      <c r="G27">
        <v>1</v>
      </c>
      <c r="H27">
        <v>3</v>
      </c>
      <c r="I27" t="s">
        <v>157</v>
      </c>
      <c r="J27" t="s">
        <v>158</v>
      </c>
      <c r="K27" t="s">
        <v>159</v>
      </c>
      <c r="L27">
        <v>1348</v>
      </c>
      <c r="N27">
        <v>1009</v>
      </c>
      <c r="O27" t="s">
        <v>39</v>
      </c>
      <c r="P27" t="s">
        <v>39</v>
      </c>
      <c r="Q27">
        <v>1000</v>
      </c>
      <c r="X27">
        <v>0.0001</v>
      </c>
      <c r="Y27">
        <v>12242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0.0001</v>
      </c>
      <c r="AH27">
        <v>2</v>
      </c>
      <c r="AI27">
        <v>15419102</v>
      </c>
      <c r="AJ27">
        <v>29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ROW(Source!A27)</f>
        <v>27</v>
      </c>
      <c r="B28">
        <v>15419103</v>
      </c>
      <c r="C28">
        <v>15419069</v>
      </c>
      <c r="D28">
        <v>1401987</v>
      </c>
      <c r="E28">
        <v>1</v>
      </c>
      <c r="F28">
        <v>1</v>
      </c>
      <c r="G28">
        <v>1</v>
      </c>
      <c r="H28">
        <v>3</v>
      </c>
      <c r="I28" t="s">
        <v>160</v>
      </c>
      <c r="J28" t="s">
        <v>161</v>
      </c>
      <c r="K28" t="s">
        <v>162</v>
      </c>
      <c r="L28">
        <v>1348</v>
      </c>
      <c r="N28">
        <v>1009</v>
      </c>
      <c r="O28" t="s">
        <v>39</v>
      </c>
      <c r="P28" t="s">
        <v>39</v>
      </c>
      <c r="Q28">
        <v>1000</v>
      </c>
      <c r="X28">
        <v>0.0008</v>
      </c>
      <c r="Y28">
        <v>40600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0.0008</v>
      </c>
      <c r="AH28">
        <v>2</v>
      </c>
      <c r="AI28">
        <v>15419103</v>
      </c>
      <c r="AJ28">
        <v>30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ROW(Source!A27)</f>
        <v>27</v>
      </c>
      <c r="B29">
        <v>15419104</v>
      </c>
      <c r="C29">
        <v>15419069</v>
      </c>
      <c r="D29">
        <v>1403420</v>
      </c>
      <c r="E29">
        <v>1</v>
      </c>
      <c r="F29">
        <v>1</v>
      </c>
      <c r="G29">
        <v>1</v>
      </c>
      <c r="H29">
        <v>3</v>
      </c>
      <c r="I29" t="s">
        <v>163</v>
      </c>
      <c r="J29" t="s">
        <v>164</v>
      </c>
      <c r="K29" t="s">
        <v>165</v>
      </c>
      <c r="L29">
        <v>1348</v>
      </c>
      <c r="N29">
        <v>1009</v>
      </c>
      <c r="O29" t="s">
        <v>39</v>
      </c>
      <c r="P29" t="s">
        <v>39</v>
      </c>
      <c r="Q29">
        <v>1000</v>
      </c>
      <c r="X29">
        <v>0.00011</v>
      </c>
      <c r="Y29">
        <v>12430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0.00011</v>
      </c>
      <c r="AH29">
        <v>2</v>
      </c>
      <c r="AI29">
        <v>15419104</v>
      </c>
      <c r="AJ29">
        <v>31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ROW(Source!A27)</f>
        <v>27</v>
      </c>
      <c r="B30">
        <v>15419105</v>
      </c>
      <c r="C30">
        <v>15419069</v>
      </c>
      <c r="D30">
        <v>1404120</v>
      </c>
      <c r="E30">
        <v>1</v>
      </c>
      <c r="F30">
        <v>1</v>
      </c>
      <c r="G30">
        <v>1</v>
      </c>
      <c r="H30">
        <v>3</v>
      </c>
      <c r="I30" t="s">
        <v>166</v>
      </c>
      <c r="J30" t="s">
        <v>167</v>
      </c>
      <c r="K30" t="s">
        <v>168</v>
      </c>
      <c r="L30">
        <v>1348</v>
      </c>
      <c r="N30">
        <v>1009</v>
      </c>
      <c r="O30" t="s">
        <v>39</v>
      </c>
      <c r="P30" t="s">
        <v>39</v>
      </c>
      <c r="Q30">
        <v>1000</v>
      </c>
      <c r="X30">
        <v>0.00072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0.00072</v>
      </c>
      <c r="AH30">
        <v>2</v>
      </c>
      <c r="AI30">
        <v>15419105</v>
      </c>
      <c r="AJ30">
        <v>32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ROW(Source!A27)</f>
        <v>27</v>
      </c>
      <c r="B31">
        <v>15419106</v>
      </c>
      <c r="C31">
        <v>15419069</v>
      </c>
      <c r="D31">
        <v>1444042</v>
      </c>
      <c r="E31">
        <v>1</v>
      </c>
      <c r="F31">
        <v>1</v>
      </c>
      <c r="G31">
        <v>1</v>
      </c>
      <c r="H31">
        <v>3</v>
      </c>
      <c r="I31" t="s">
        <v>169</v>
      </c>
      <c r="J31" t="s">
        <v>170</v>
      </c>
      <c r="K31" t="s">
        <v>171</v>
      </c>
      <c r="L31">
        <v>1358</v>
      </c>
      <c r="N31">
        <v>1010</v>
      </c>
      <c r="O31" t="s">
        <v>172</v>
      </c>
      <c r="P31" t="s">
        <v>172</v>
      </c>
      <c r="Q31">
        <v>10</v>
      </c>
      <c r="X31">
        <v>1.8</v>
      </c>
      <c r="Y31">
        <v>64.8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1.8</v>
      </c>
      <c r="AH31">
        <v>2</v>
      </c>
      <c r="AI31">
        <v>15419106</v>
      </c>
      <c r="AJ31">
        <v>33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ROW(Source!A27)</f>
        <v>27</v>
      </c>
      <c r="B32">
        <v>15419107</v>
      </c>
      <c r="C32">
        <v>15419069</v>
      </c>
      <c r="D32">
        <v>1444168</v>
      </c>
      <c r="E32">
        <v>1</v>
      </c>
      <c r="F32">
        <v>1</v>
      </c>
      <c r="G32">
        <v>1</v>
      </c>
      <c r="H32">
        <v>3</v>
      </c>
      <c r="I32" t="s">
        <v>139</v>
      </c>
      <c r="J32" t="s">
        <v>140</v>
      </c>
      <c r="K32" t="s">
        <v>141</v>
      </c>
      <c r="L32">
        <v>1356</v>
      </c>
      <c r="N32">
        <v>1010</v>
      </c>
      <c r="O32" t="s">
        <v>142</v>
      </c>
      <c r="P32" t="s">
        <v>142</v>
      </c>
      <c r="Q32">
        <v>1000</v>
      </c>
      <c r="X32">
        <v>0.0208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0.0208</v>
      </c>
      <c r="AH32">
        <v>2</v>
      </c>
      <c r="AI32">
        <v>15419107</v>
      </c>
      <c r="AJ32">
        <v>34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ROW(Source!A27)</f>
        <v>27</v>
      </c>
      <c r="B33">
        <v>15419108</v>
      </c>
      <c r="C33">
        <v>15419069</v>
      </c>
      <c r="D33">
        <v>1444364</v>
      </c>
      <c r="E33">
        <v>1</v>
      </c>
      <c r="F33">
        <v>1</v>
      </c>
      <c r="G33">
        <v>1</v>
      </c>
      <c r="H33">
        <v>3</v>
      </c>
      <c r="I33" t="s">
        <v>143</v>
      </c>
      <c r="J33" t="s">
        <v>144</v>
      </c>
      <c r="K33" t="s">
        <v>145</v>
      </c>
      <c r="L33">
        <v>1355</v>
      </c>
      <c r="N33">
        <v>1010</v>
      </c>
      <c r="O33" t="s">
        <v>146</v>
      </c>
      <c r="P33" t="s">
        <v>146</v>
      </c>
      <c r="Q33">
        <v>100</v>
      </c>
      <c r="X33">
        <v>0.1</v>
      </c>
      <c r="Y33">
        <v>142.5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0.1</v>
      </c>
      <c r="AH33">
        <v>2</v>
      </c>
      <c r="AI33">
        <v>15419108</v>
      </c>
      <c r="AJ33">
        <v>35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ROW(Source!A27)</f>
        <v>27</v>
      </c>
      <c r="B34">
        <v>15419109</v>
      </c>
      <c r="C34">
        <v>15419069</v>
      </c>
      <c r="D34">
        <v>1444421</v>
      </c>
      <c r="E34">
        <v>1</v>
      </c>
      <c r="F34">
        <v>1</v>
      </c>
      <c r="G34">
        <v>1</v>
      </c>
      <c r="H34">
        <v>3</v>
      </c>
      <c r="I34" t="s">
        <v>147</v>
      </c>
      <c r="J34" t="s">
        <v>148</v>
      </c>
      <c r="K34" t="s">
        <v>149</v>
      </c>
      <c r="L34">
        <v>1308</v>
      </c>
      <c r="N34">
        <v>1003</v>
      </c>
      <c r="O34" t="s">
        <v>31</v>
      </c>
      <c r="P34" t="s">
        <v>31</v>
      </c>
      <c r="Q34">
        <v>100</v>
      </c>
      <c r="X34">
        <v>0.0245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0.0245</v>
      </c>
      <c r="AH34">
        <v>2</v>
      </c>
      <c r="AI34">
        <v>15419109</v>
      </c>
      <c r="AJ34">
        <v>36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ROW(Source!A27)</f>
        <v>27</v>
      </c>
      <c r="B35">
        <v>15419110</v>
      </c>
      <c r="C35">
        <v>15419069</v>
      </c>
      <c r="D35">
        <v>1452254</v>
      </c>
      <c r="E35">
        <v>1</v>
      </c>
      <c r="F35">
        <v>1</v>
      </c>
      <c r="G35">
        <v>1</v>
      </c>
      <c r="H35">
        <v>3</v>
      </c>
      <c r="I35" t="s">
        <v>173</v>
      </c>
      <c r="J35" t="s">
        <v>174</v>
      </c>
      <c r="K35" t="s">
        <v>175</v>
      </c>
      <c r="L35">
        <v>1346</v>
      </c>
      <c r="N35">
        <v>1009</v>
      </c>
      <c r="O35" t="s">
        <v>90</v>
      </c>
      <c r="P35" t="s">
        <v>90</v>
      </c>
      <c r="Q35">
        <v>1</v>
      </c>
      <c r="X35">
        <v>0.25</v>
      </c>
      <c r="Y35">
        <v>68.05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0.25</v>
      </c>
      <c r="AH35">
        <v>2</v>
      </c>
      <c r="AI35">
        <v>15419110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ROW(Source!A28)</f>
        <v>28</v>
      </c>
      <c r="B36">
        <v>15419114</v>
      </c>
      <c r="C36">
        <v>15419112</v>
      </c>
      <c r="D36">
        <v>121645</v>
      </c>
      <c r="E36">
        <v>1</v>
      </c>
      <c r="F36">
        <v>1</v>
      </c>
      <c r="G36">
        <v>1</v>
      </c>
      <c r="H36">
        <v>1</v>
      </c>
      <c r="I36" t="s">
        <v>115</v>
      </c>
      <c r="K36" t="s">
        <v>116</v>
      </c>
      <c r="L36">
        <v>1369</v>
      </c>
      <c r="N36">
        <v>1013</v>
      </c>
      <c r="O36" t="s">
        <v>117</v>
      </c>
      <c r="P36" t="s">
        <v>117</v>
      </c>
      <c r="Q36">
        <v>1</v>
      </c>
      <c r="X36">
        <v>50.1</v>
      </c>
      <c r="Y36">
        <v>0</v>
      </c>
      <c r="Z36">
        <v>0</v>
      </c>
      <c r="AA36">
        <v>0</v>
      </c>
      <c r="AB36">
        <v>9.02</v>
      </c>
      <c r="AC36">
        <v>0</v>
      </c>
      <c r="AD36">
        <v>1</v>
      </c>
      <c r="AE36">
        <v>1</v>
      </c>
      <c r="AF36" t="s">
        <v>24</v>
      </c>
      <c r="AG36">
        <v>60.12</v>
      </c>
      <c r="AH36">
        <v>2</v>
      </c>
      <c r="AI36">
        <v>15419114</v>
      </c>
      <c r="AJ36">
        <v>38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ROW(Source!A28)</f>
        <v>28</v>
      </c>
      <c r="B37">
        <v>15419115</v>
      </c>
      <c r="C37">
        <v>15419112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23</v>
      </c>
      <c r="K37" t="s">
        <v>119</v>
      </c>
      <c r="L37">
        <v>608254</v>
      </c>
      <c r="N37">
        <v>1013</v>
      </c>
      <c r="O37" t="s">
        <v>120</v>
      </c>
      <c r="P37" t="s">
        <v>120</v>
      </c>
      <c r="Q37">
        <v>1</v>
      </c>
      <c r="X37">
        <v>20.7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24</v>
      </c>
      <c r="AG37">
        <v>24.84</v>
      </c>
      <c r="AH37">
        <v>2</v>
      </c>
      <c r="AI37">
        <v>15419115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ROW(Source!A28)</f>
        <v>28</v>
      </c>
      <c r="B38">
        <v>15419116</v>
      </c>
      <c r="C38">
        <v>15419112</v>
      </c>
      <c r="D38">
        <v>1466783</v>
      </c>
      <c r="E38">
        <v>1</v>
      </c>
      <c r="F38">
        <v>1</v>
      </c>
      <c r="G38">
        <v>1</v>
      </c>
      <c r="H38">
        <v>2</v>
      </c>
      <c r="I38" t="s">
        <v>121</v>
      </c>
      <c r="J38" t="s">
        <v>122</v>
      </c>
      <c r="K38" t="s">
        <v>123</v>
      </c>
      <c r="L38">
        <v>1480</v>
      </c>
      <c r="N38">
        <v>1013</v>
      </c>
      <c r="O38" t="s">
        <v>124</v>
      </c>
      <c r="P38" t="s">
        <v>125</v>
      </c>
      <c r="Q38">
        <v>1</v>
      </c>
      <c r="X38">
        <v>4.76</v>
      </c>
      <c r="Y38">
        <v>0</v>
      </c>
      <c r="Z38">
        <v>134.65</v>
      </c>
      <c r="AA38">
        <v>13.5</v>
      </c>
      <c r="AB38">
        <v>0</v>
      </c>
      <c r="AC38">
        <v>0</v>
      </c>
      <c r="AD38">
        <v>1</v>
      </c>
      <c r="AE38">
        <v>0</v>
      </c>
      <c r="AF38" t="s">
        <v>24</v>
      </c>
      <c r="AG38">
        <v>5.712</v>
      </c>
      <c r="AH38">
        <v>2</v>
      </c>
      <c r="AI38">
        <v>15419116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ROW(Source!A28)</f>
        <v>28</v>
      </c>
      <c r="B39">
        <v>15419117</v>
      </c>
      <c r="C39">
        <v>15419112</v>
      </c>
      <c r="D39">
        <v>1467043</v>
      </c>
      <c r="E39">
        <v>1</v>
      </c>
      <c r="F39">
        <v>1</v>
      </c>
      <c r="G39">
        <v>1</v>
      </c>
      <c r="H39">
        <v>2</v>
      </c>
      <c r="I39" t="s">
        <v>151</v>
      </c>
      <c r="J39" t="s">
        <v>152</v>
      </c>
      <c r="K39" t="s">
        <v>153</v>
      </c>
      <c r="L39">
        <v>1368</v>
      </c>
      <c r="N39">
        <v>1011</v>
      </c>
      <c r="O39" t="s">
        <v>129</v>
      </c>
      <c r="P39" t="s">
        <v>129</v>
      </c>
      <c r="Q39">
        <v>1</v>
      </c>
      <c r="X39">
        <v>11.2</v>
      </c>
      <c r="Y39">
        <v>0</v>
      </c>
      <c r="Z39">
        <v>2.37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24</v>
      </c>
      <c r="AG39">
        <v>13.44</v>
      </c>
      <c r="AH39">
        <v>2</v>
      </c>
      <c r="AI39">
        <v>15419117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ROW(Source!A28)</f>
        <v>28</v>
      </c>
      <c r="B40">
        <v>15419118</v>
      </c>
      <c r="C40">
        <v>15419112</v>
      </c>
      <c r="D40">
        <v>1467086</v>
      </c>
      <c r="E40">
        <v>1</v>
      </c>
      <c r="F40">
        <v>1</v>
      </c>
      <c r="G40">
        <v>1</v>
      </c>
      <c r="H40">
        <v>2</v>
      </c>
      <c r="I40" t="s">
        <v>154</v>
      </c>
      <c r="J40" t="s">
        <v>155</v>
      </c>
      <c r="K40" t="s">
        <v>156</v>
      </c>
      <c r="L40">
        <v>1368</v>
      </c>
      <c r="N40">
        <v>1011</v>
      </c>
      <c r="O40" t="s">
        <v>129</v>
      </c>
      <c r="P40" t="s">
        <v>129</v>
      </c>
      <c r="Q40">
        <v>1</v>
      </c>
      <c r="X40">
        <v>11.2</v>
      </c>
      <c r="Y40">
        <v>0</v>
      </c>
      <c r="Z40">
        <v>131.44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24</v>
      </c>
      <c r="AG40">
        <v>13.44</v>
      </c>
      <c r="AH40">
        <v>2</v>
      </c>
      <c r="AI40">
        <v>15419118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ROW(Source!A28)</f>
        <v>28</v>
      </c>
      <c r="B41">
        <v>15419119</v>
      </c>
      <c r="C41">
        <v>15419112</v>
      </c>
      <c r="D41">
        <v>1471982</v>
      </c>
      <c r="E41">
        <v>1</v>
      </c>
      <c r="F41">
        <v>1</v>
      </c>
      <c r="G41">
        <v>1</v>
      </c>
      <c r="H41">
        <v>2</v>
      </c>
      <c r="I41" t="s">
        <v>130</v>
      </c>
      <c r="J41" t="s">
        <v>131</v>
      </c>
      <c r="K41" t="s">
        <v>132</v>
      </c>
      <c r="L41">
        <v>1480</v>
      </c>
      <c r="N41">
        <v>1013</v>
      </c>
      <c r="O41" t="s">
        <v>124</v>
      </c>
      <c r="P41" t="s">
        <v>125</v>
      </c>
      <c r="Q41">
        <v>1</v>
      </c>
      <c r="X41">
        <v>4.76</v>
      </c>
      <c r="Y41">
        <v>0</v>
      </c>
      <c r="Z41">
        <v>107.3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24</v>
      </c>
      <c r="AG41">
        <v>5.712</v>
      </c>
      <c r="AH41">
        <v>2</v>
      </c>
      <c r="AI41">
        <v>15419119</v>
      </c>
      <c r="AJ41">
        <v>43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ROW(Source!A28)</f>
        <v>28</v>
      </c>
      <c r="B42">
        <v>15419120</v>
      </c>
      <c r="C42">
        <v>15419112</v>
      </c>
      <c r="D42">
        <v>1401843</v>
      </c>
      <c r="E42">
        <v>1</v>
      </c>
      <c r="F42">
        <v>1</v>
      </c>
      <c r="G42">
        <v>1</v>
      </c>
      <c r="H42">
        <v>3</v>
      </c>
      <c r="I42" t="s">
        <v>157</v>
      </c>
      <c r="J42" t="s">
        <v>158</v>
      </c>
      <c r="K42" t="s">
        <v>159</v>
      </c>
      <c r="L42">
        <v>1348</v>
      </c>
      <c r="N42">
        <v>1009</v>
      </c>
      <c r="O42" t="s">
        <v>39</v>
      </c>
      <c r="P42" t="s">
        <v>39</v>
      </c>
      <c r="Q42">
        <v>1000</v>
      </c>
      <c r="X42">
        <v>0.0001</v>
      </c>
      <c r="Y42">
        <v>12242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0.0001</v>
      </c>
      <c r="AH42">
        <v>2</v>
      </c>
      <c r="AI42">
        <v>15419120</v>
      </c>
      <c r="AJ42">
        <v>44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ROW(Source!A28)</f>
        <v>28</v>
      </c>
      <c r="B43">
        <v>15419121</v>
      </c>
      <c r="C43">
        <v>15419112</v>
      </c>
      <c r="D43">
        <v>1401987</v>
      </c>
      <c r="E43">
        <v>1</v>
      </c>
      <c r="F43">
        <v>1</v>
      </c>
      <c r="G43">
        <v>1</v>
      </c>
      <c r="H43">
        <v>3</v>
      </c>
      <c r="I43" t="s">
        <v>160</v>
      </c>
      <c r="J43" t="s">
        <v>161</v>
      </c>
      <c r="K43" t="s">
        <v>162</v>
      </c>
      <c r="L43">
        <v>1348</v>
      </c>
      <c r="N43">
        <v>1009</v>
      </c>
      <c r="O43" t="s">
        <v>39</v>
      </c>
      <c r="P43" t="s">
        <v>39</v>
      </c>
      <c r="Q43">
        <v>1000</v>
      </c>
      <c r="X43">
        <v>0.0008</v>
      </c>
      <c r="Y43">
        <v>40600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0.0008</v>
      </c>
      <c r="AH43">
        <v>2</v>
      </c>
      <c r="AI43">
        <v>15419121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ROW(Source!A28)</f>
        <v>28</v>
      </c>
      <c r="B44">
        <v>15419122</v>
      </c>
      <c r="C44">
        <v>15419112</v>
      </c>
      <c r="D44">
        <v>1403420</v>
      </c>
      <c r="E44">
        <v>1</v>
      </c>
      <c r="F44">
        <v>1</v>
      </c>
      <c r="G44">
        <v>1</v>
      </c>
      <c r="H44">
        <v>3</v>
      </c>
      <c r="I44" t="s">
        <v>163</v>
      </c>
      <c r="J44" t="s">
        <v>164</v>
      </c>
      <c r="K44" t="s">
        <v>165</v>
      </c>
      <c r="L44">
        <v>1348</v>
      </c>
      <c r="N44">
        <v>1009</v>
      </c>
      <c r="O44" t="s">
        <v>39</v>
      </c>
      <c r="P44" t="s">
        <v>39</v>
      </c>
      <c r="Q44">
        <v>1000</v>
      </c>
      <c r="X44">
        <v>0.00011</v>
      </c>
      <c r="Y44">
        <v>12430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0.00011</v>
      </c>
      <c r="AH44">
        <v>2</v>
      </c>
      <c r="AI44">
        <v>15419122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ROW(Source!A28)</f>
        <v>28</v>
      </c>
      <c r="B45">
        <v>15419123</v>
      </c>
      <c r="C45">
        <v>15419112</v>
      </c>
      <c r="D45">
        <v>1404120</v>
      </c>
      <c r="E45">
        <v>1</v>
      </c>
      <c r="F45">
        <v>1</v>
      </c>
      <c r="G45">
        <v>1</v>
      </c>
      <c r="H45">
        <v>3</v>
      </c>
      <c r="I45" t="s">
        <v>166</v>
      </c>
      <c r="J45" t="s">
        <v>167</v>
      </c>
      <c r="K45" t="s">
        <v>168</v>
      </c>
      <c r="L45">
        <v>1348</v>
      </c>
      <c r="N45">
        <v>1009</v>
      </c>
      <c r="O45" t="s">
        <v>39</v>
      </c>
      <c r="P45" t="s">
        <v>39</v>
      </c>
      <c r="Q45">
        <v>1000</v>
      </c>
      <c r="X45">
        <v>0.00072</v>
      </c>
      <c r="Y45">
        <v>7826.9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0.00072</v>
      </c>
      <c r="AH45">
        <v>2</v>
      </c>
      <c r="AI45">
        <v>15419123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ROW(Source!A28)</f>
        <v>28</v>
      </c>
      <c r="B46">
        <v>15419124</v>
      </c>
      <c r="C46">
        <v>15419112</v>
      </c>
      <c r="D46">
        <v>1444042</v>
      </c>
      <c r="E46">
        <v>1</v>
      </c>
      <c r="F46">
        <v>1</v>
      </c>
      <c r="G46">
        <v>1</v>
      </c>
      <c r="H46">
        <v>3</v>
      </c>
      <c r="I46" t="s">
        <v>169</v>
      </c>
      <c r="J46" t="s">
        <v>170</v>
      </c>
      <c r="K46" t="s">
        <v>171</v>
      </c>
      <c r="L46">
        <v>1358</v>
      </c>
      <c r="N46">
        <v>1010</v>
      </c>
      <c r="O46" t="s">
        <v>172</v>
      </c>
      <c r="P46" t="s">
        <v>172</v>
      </c>
      <c r="Q46">
        <v>10</v>
      </c>
      <c r="X46">
        <v>1.8</v>
      </c>
      <c r="Y46">
        <v>64.8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1.8</v>
      </c>
      <c r="AH46">
        <v>2</v>
      </c>
      <c r="AI46">
        <v>15419124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ROW(Source!A28)</f>
        <v>28</v>
      </c>
      <c r="B47">
        <v>15419125</v>
      </c>
      <c r="C47">
        <v>15419112</v>
      </c>
      <c r="D47">
        <v>1444168</v>
      </c>
      <c r="E47">
        <v>1</v>
      </c>
      <c r="F47">
        <v>1</v>
      </c>
      <c r="G47">
        <v>1</v>
      </c>
      <c r="H47">
        <v>3</v>
      </c>
      <c r="I47" t="s">
        <v>139</v>
      </c>
      <c r="J47" t="s">
        <v>140</v>
      </c>
      <c r="K47" t="s">
        <v>141</v>
      </c>
      <c r="L47">
        <v>1356</v>
      </c>
      <c r="N47">
        <v>1010</v>
      </c>
      <c r="O47" t="s">
        <v>142</v>
      </c>
      <c r="P47" t="s">
        <v>142</v>
      </c>
      <c r="Q47">
        <v>1000</v>
      </c>
      <c r="X47">
        <v>0.0208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0.0208</v>
      </c>
      <c r="AH47">
        <v>2</v>
      </c>
      <c r="AI47">
        <v>15419125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ROW(Source!A28)</f>
        <v>28</v>
      </c>
      <c r="B48">
        <v>15419126</v>
      </c>
      <c r="C48">
        <v>15419112</v>
      </c>
      <c r="D48">
        <v>1444364</v>
      </c>
      <c r="E48">
        <v>1</v>
      </c>
      <c r="F48">
        <v>1</v>
      </c>
      <c r="G48">
        <v>1</v>
      </c>
      <c r="H48">
        <v>3</v>
      </c>
      <c r="I48" t="s">
        <v>143</v>
      </c>
      <c r="J48" t="s">
        <v>144</v>
      </c>
      <c r="K48" t="s">
        <v>145</v>
      </c>
      <c r="L48">
        <v>1355</v>
      </c>
      <c r="N48">
        <v>1010</v>
      </c>
      <c r="O48" t="s">
        <v>146</v>
      </c>
      <c r="P48" t="s">
        <v>146</v>
      </c>
      <c r="Q48">
        <v>100</v>
      </c>
      <c r="X48">
        <v>0.1</v>
      </c>
      <c r="Y48">
        <v>142.5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</v>
      </c>
      <c r="AH48">
        <v>2</v>
      </c>
      <c r="AI48">
        <v>15419126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ROW(Source!A28)</f>
        <v>28</v>
      </c>
      <c r="B49">
        <v>15419127</v>
      </c>
      <c r="C49">
        <v>15419112</v>
      </c>
      <c r="D49">
        <v>1444421</v>
      </c>
      <c r="E49">
        <v>1</v>
      </c>
      <c r="F49">
        <v>1</v>
      </c>
      <c r="G49">
        <v>1</v>
      </c>
      <c r="H49">
        <v>3</v>
      </c>
      <c r="I49" t="s">
        <v>147</v>
      </c>
      <c r="J49" t="s">
        <v>148</v>
      </c>
      <c r="K49" t="s">
        <v>149</v>
      </c>
      <c r="L49">
        <v>1308</v>
      </c>
      <c r="N49">
        <v>1003</v>
      </c>
      <c r="O49" t="s">
        <v>31</v>
      </c>
      <c r="P49" t="s">
        <v>31</v>
      </c>
      <c r="Q49">
        <v>100</v>
      </c>
      <c r="X49">
        <v>0.0245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0.0245</v>
      </c>
      <c r="AH49">
        <v>2</v>
      </c>
      <c r="AI49">
        <v>15419127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ROW(Source!A28)</f>
        <v>28</v>
      </c>
      <c r="B50">
        <v>15419128</v>
      </c>
      <c r="C50">
        <v>15419112</v>
      </c>
      <c r="D50">
        <v>1452254</v>
      </c>
      <c r="E50">
        <v>1</v>
      </c>
      <c r="F50">
        <v>1</v>
      </c>
      <c r="G50">
        <v>1</v>
      </c>
      <c r="H50">
        <v>3</v>
      </c>
      <c r="I50" t="s">
        <v>173</v>
      </c>
      <c r="J50" t="s">
        <v>174</v>
      </c>
      <c r="K50" t="s">
        <v>175</v>
      </c>
      <c r="L50">
        <v>1346</v>
      </c>
      <c r="N50">
        <v>1009</v>
      </c>
      <c r="O50" t="s">
        <v>90</v>
      </c>
      <c r="P50" t="s">
        <v>90</v>
      </c>
      <c r="Q50">
        <v>1</v>
      </c>
      <c r="X50">
        <v>0.25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0.25</v>
      </c>
      <c r="AH50">
        <v>2</v>
      </c>
      <c r="AI50">
        <v>15419128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15419131</v>
      </c>
      <c r="C51">
        <v>15419129</v>
      </c>
      <c r="D51">
        <v>121645</v>
      </c>
      <c r="E51">
        <v>1</v>
      </c>
      <c r="F51">
        <v>1</v>
      </c>
      <c r="G51">
        <v>1</v>
      </c>
      <c r="H51">
        <v>1</v>
      </c>
      <c r="I51" t="s">
        <v>115</v>
      </c>
      <c r="K51" t="s">
        <v>116</v>
      </c>
      <c r="L51">
        <v>1369</v>
      </c>
      <c r="N51">
        <v>1013</v>
      </c>
      <c r="O51" t="s">
        <v>117</v>
      </c>
      <c r="P51" t="s">
        <v>117</v>
      </c>
      <c r="Q51">
        <v>1</v>
      </c>
      <c r="X51">
        <v>101</v>
      </c>
      <c r="Y51">
        <v>0</v>
      </c>
      <c r="Z51">
        <v>0</v>
      </c>
      <c r="AA51">
        <v>0</v>
      </c>
      <c r="AB51">
        <v>9.02</v>
      </c>
      <c r="AC51">
        <v>0</v>
      </c>
      <c r="AD51">
        <v>1</v>
      </c>
      <c r="AE51">
        <v>1</v>
      </c>
      <c r="AF51" t="s">
        <v>19</v>
      </c>
      <c r="AG51">
        <v>48.48</v>
      </c>
      <c r="AH51">
        <v>2</v>
      </c>
      <c r="AI51">
        <v>15419131</v>
      </c>
      <c r="AJ51">
        <v>53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15419132</v>
      </c>
      <c r="C52">
        <v>15419129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23</v>
      </c>
      <c r="K52" t="s">
        <v>119</v>
      </c>
      <c r="L52">
        <v>608254</v>
      </c>
      <c r="N52">
        <v>1013</v>
      </c>
      <c r="O52" t="s">
        <v>120</v>
      </c>
      <c r="P52" t="s">
        <v>120</v>
      </c>
      <c r="Q52">
        <v>1</v>
      </c>
      <c r="X52">
        <v>4.22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19</v>
      </c>
      <c r="AG52">
        <v>2.0256</v>
      </c>
      <c r="AH52">
        <v>2</v>
      </c>
      <c r="AI52">
        <v>15419132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15419133</v>
      </c>
      <c r="C53">
        <v>15419129</v>
      </c>
      <c r="D53">
        <v>1466783</v>
      </c>
      <c r="E53">
        <v>1</v>
      </c>
      <c r="F53">
        <v>1</v>
      </c>
      <c r="G53">
        <v>1</v>
      </c>
      <c r="H53">
        <v>2</v>
      </c>
      <c r="I53" t="s">
        <v>121</v>
      </c>
      <c r="J53" t="s">
        <v>122</v>
      </c>
      <c r="K53" t="s">
        <v>123</v>
      </c>
      <c r="L53">
        <v>1480</v>
      </c>
      <c r="N53">
        <v>1013</v>
      </c>
      <c r="O53" t="s">
        <v>124</v>
      </c>
      <c r="P53" t="s">
        <v>125</v>
      </c>
      <c r="Q53">
        <v>1</v>
      </c>
      <c r="X53">
        <v>2.11</v>
      </c>
      <c r="Y53">
        <v>0</v>
      </c>
      <c r="Z53">
        <v>134.65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19</v>
      </c>
      <c r="AG53">
        <v>1.0128</v>
      </c>
      <c r="AH53">
        <v>2</v>
      </c>
      <c r="AI53">
        <v>15419133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ROW(Source!A29)</f>
        <v>29</v>
      </c>
      <c r="B54">
        <v>15419134</v>
      </c>
      <c r="C54">
        <v>15419129</v>
      </c>
      <c r="D54">
        <v>1467385</v>
      </c>
      <c r="E54">
        <v>1</v>
      </c>
      <c r="F54">
        <v>1</v>
      </c>
      <c r="G54">
        <v>1</v>
      </c>
      <c r="H54">
        <v>2</v>
      </c>
      <c r="I54" t="s">
        <v>176</v>
      </c>
      <c r="J54" t="s">
        <v>177</v>
      </c>
      <c r="K54" t="s">
        <v>178</v>
      </c>
      <c r="L54">
        <v>1480</v>
      </c>
      <c r="N54">
        <v>1013</v>
      </c>
      <c r="O54" t="s">
        <v>124</v>
      </c>
      <c r="P54" t="s">
        <v>125</v>
      </c>
      <c r="Q54">
        <v>1</v>
      </c>
      <c r="X54">
        <v>27.5</v>
      </c>
      <c r="Y54">
        <v>0</v>
      </c>
      <c r="Z54">
        <v>8.1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19</v>
      </c>
      <c r="AG54">
        <v>13.2</v>
      </c>
      <c r="AH54">
        <v>2</v>
      </c>
      <c r="AI54">
        <v>15419134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ROW(Source!A29)</f>
        <v>29</v>
      </c>
      <c r="B55">
        <v>15419135</v>
      </c>
      <c r="C55">
        <v>15419129</v>
      </c>
      <c r="D55">
        <v>1471982</v>
      </c>
      <c r="E55">
        <v>1</v>
      </c>
      <c r="F55">
        <v>1</v>
      </c>
      <c r="G55">
        <v>1</v>
      </c>
      <c r="H55">
        <v>2</v>
      </c>
      <c r="I55" t="s">
        <v>130</v>
      </c>
      <c r="J55" t="s">
        <v>131</v>
      </c>
      <c r="K55" t="s">
        <v>132</v>
      </c>
      <c r="L55">
        <v>1480</v>
      </c>
      <c r="N55">
        <v>1013</v>
      </c>
      <c r="O55" t="s">
        <v>124</v>
      </c>
      <c r="P55" t="s">
        <v>125</v>
      </c>
      <c r="Q55">
        <v>1</v>
      </c>
      <c r="X55">
        <v>2.11</v>
      </c>
      <c r="Y55">
        <v>0</v>
      </c>
      <c r="Z55">
        <v>107.3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19</v>
      </c>
      <c r="AG55">
        <v>1.0128</v>
      </c>
      <c r="AH55">
        <v>2</v>
      </c>
      <c r="AI55">
        <v>15419135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ROW(Source!A29)</f>
        <v>29</v>
      </c>
      <c r="B56">
        <v>15419136</v>
      </c>
      <c r="C56">
        <v>15419129</v>
      </c>
      <c r="D56">
        <v>1403018</v>
      </c>
      <c r="E56">
        <v>1</v>
      </c>
      <c r="F56">
        <v>1</v>
      </c>
      <c r="G56">
        <v>1</v>
      </c>
      <c r="H56">
        <v>3</v>
      </c>
      <c r="I56" t="s">
        <v>179</v>
      </c>
      <c r="J56" t="s">
        <v>180</v>
      </c>
      <c r="K56" t="s">
        <v>181</v>
      </c>
      <c r="L56">
        <v>1348</v>
      </c>
      <c r="N56">
        <v>1009</v>
      </c>
      <c r="O56" t="s">
        <v>39</v>
      </c>
      <c r="P56" t="s">
        <v>39</v>
      </c>
      <c r="Q56">
        <v>1000</v>
      </c>
      <c r="X56">
        <v>0.00912</v>
      </c>
      <c r="Y56">
        <v>412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0.00912</v>
      </c>
      <c r="AH56">
        <v>2</v>
      </c>
      <c r="AI56">
        <v>15419136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ROW(Source!A29)</f>
        <v>29</v>
      </c>
      <c r="B57">
        <v>15419137</v>
      </c>
      <c r="C57">
        <v>15419129</v>
      </c>
      <c r="D57">
        <v>1404120</v>
      </c>
      <c r="E57">
        <v>1</v>
      </c>
      <c r="F57">
        <v>1</v>
      </c>
      <c r="G57">
        <v>1</v>
      </c>
      <c r="H57">
        <v>3</v>
      </c>
      <c r="I57" t="s">
        <v>166</v>
      </c>
      <c r="J57" t="s">
        <v>167</v>
      </c>
      <c r="K57" t="s">
        <v>168</v>
      </c>
      <c r="L57">
        <v>1348</v>
      </c>
      <c r="N57">
        <v>1009</v>
      </c>
      <c r="O57" t="s">
        <v>39</v>
      </c>
      <c r="P57" t="s">
        <v>39</v>
      </c>
      <c r="Q57">
        <v>1000</v>
      </c>
      <c r="X57">
        <v>0.01117</v>
      </c>
      <c r="Y57">
        <v>7826.9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0.01117</v>
      </c>
      <c r="AH57">
        <v>2</v>
      </c>
      <c r="AI57">
        <v>15419137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ROW(Source!A29)</f>
        <v>29</v>
      </c>
      <c r="B58">
        <v>15419138</v>
      </c>
      <c r="C58">
        <v>15419129</v>
      </c>
      <c r="D58">
        <v>1404368</v>
      </c>
      <c r="E58">
        <v>1</v>
      </c>
      <c r="F58">
        <v>1</v>
      </c>
      <c r="G58">
        <v>1</v>
      </c>
      <c r="H58">
        <v>3</v>
      </c>
      <c r="I58" t="s">
        <v>182</v>
      </c>
      <c r="J58" t="s">
        <v>183</v>
      </c>
      <c r="K58" t="s">
        <v>184</v>
      </c>
      <c r="L58">
        <v>1346</v>
      </c>
      <c r="N58">
        <v>1009</v>
      </c>
      <c r="O58" t="s">
        <v>90</v>
      </c>
      <c r="P58" t="s">
        <v>90</v>
      </c>
      <c r="Q58">
        <v>1</v>
      </c>
      <c r="X58">
        <v>2.99</v>
      </c>
      <c r="Y58">
        <v>14.3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2.99</v>
      </c>
      <c r="AH58">
        <v>2</v>
      </c>
      <c r="AI58">
        <v>15419138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ROW(Source!A29)</f>
        <v>29</v>
      </c>
      <c r="B59">
        <v>15419139</v>
      </c>
      <c r="C59">
        <v>15419129</v>
      </c>
      <c r="D59">
        <v>1405092</v>
      </c>
      <c r="E59">
        <v>1</v>
      </c>
      <c r="F59">
        <v>1</v>
      </c>
      <c r="G59">
        <v>1</v>
      </c>
      <c r="H59">
        <v>3</v>
      </c>
      <c r="I59" t="s">
        <v>185</v>
      </c>
      <c r="J59" t="s">
        <v>186</v>
      </c>
      <c r="K59" t="s">
        <v>187</v>
      </c>
      <c r="L59">
        <v>1358</v>
      </c>
      <c r="N59">
        <v>1010</v>
      </c>
      <c r="O59" t="s">
        <v>172</v>
      </c>
      <c r="P59" t="s">
        <v>172</v>
      </c>
      <c r="Q59">
        <v>10</v>
      </c>
      <c r="X59">
        <v>95.2</v>
      </c>
      <c r="Y59">
        <v>23.4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95.2</v>
      </c>
      <c r="AH59">
        <v>2</v>
      </c>
      <c r="AI59">
        <v>15419139</v>
      </c>
      <c r="AJ59">
        <v>61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ROW(Source!A29)</f>
        <v>29</v>
      </c>
      <c r="B60">
        <v>15419140</v>
      </c>
      <c r="C60">
        <v>15419129</v>
      </c>
      <c r="D60">
        <v>1405125</v>
      </c>
      <c r="E60">
        <v>1</v>
      </c>
      <c r="F60">
        <v>1</v>
      </c>
      <c r="G60">
        <v>1</v>
      </c>
      <c r="H60">
        <v>3</v>
      </c>
      <c r="I60" t="s">
        <v>188</v>
      </c>
      <c r="J60" t="s">
        <v>189</v>
      </c>
      <c r="K60" t="s">
        <v>190</v>
      </c>
      <c r="L60">
        <v>1358</v>
      </c>
      <c r="N60">
        <v>1010</v>
      </c>
      <c r="O60" t="s">
        <v>172</v>
      </c>
      <c r="P60" t="s">
        <v>172</v>
      </c>
      <c r="Q60">
        <v>10</v>
      </c>
      <c r="X60">
        <v>95.2</v>
      </c>
      <c r="Y60">
        <v>26.4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95.2</v>
      </c>
      <c r="AH60">
        <v>2</v>
      </c>
      <c r="AI60">
        <v>15419140</v>
      </c>
      <c r="AJ60">
        <v>62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ROW(Source!A29)</f>
        <v>29</v>
      </c>
      <c r="B61">
        <v>15419141</v>
      </c>
      <c r="C61">
        <v>15419129</v>
      </c>
      <c r="D61">
        <v>1423458</v>
      </c>
      <c r="E61">
        <v>1</v>
      </c>
      <c r="F61">
        <v>1</v>
      </c>
      <c r="G61">
        <v>1</v>
      </c>
      <c r="H61">
        <v>3</v>
      </c>
      <c r="I61" t="s">
        <v>191</v>
      </c>
      <c r="J61" t="s">
        <v>192</v>
      </c>
      <c r="K61" t="s">
        <v>193</v>
      </c>
      <c r="L61">
        <v>1348</v>
      </c>
      <c r="N61">
        <v>1009</v>
      </c>
      <c r="O61" t="s">
        <v>39</v>
      </c>
      <c r="P61" t="s">
        <v>39</v>
      </c>
      <c r="Q61">
        <v>1000</v>
      </c>
      <c r="X61">
        <v>1</v>
      </c>
      <c r="Y61">
        <v>11500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1</v>
      </c>
      <c r="AH61">
        <v>2</v>
      </c>
      <c r="AI61">
        <v>15419141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ROW(Source!A30)</f>
        <v>30</v>
      </c>
      <c r="B62">
        <v>15419154</v>
      </c>
      <c r="C62">
        <v>15419142</v>
      </c>
      <c r="D62">
        <v>121645</v>
      </c>
      <c r="E62">
        <v>1</v>
      </c>
      <c r="F62">
        <v>1</v>
      </c>
      <c r="G62">
        <v>1</v>
      </c>
      <c r="H62">
        <v>1</v>
      </c>
      <c r="I62" t="s">
        <v>115</v>
      </c>
      <c r="K62" t="s">
        <v>116</v>
      </c>
      <c r="L62">
        <v>1369</v>
      </c>
      <c r="N62">
        <v>1013</v>
      </c>
      <c r="O62" t="s">
        <v>117</v>
      </c>
      <c r="P62" t="s">
        <v>117</v>
      </c>
      <c r="Q62">
        <v>1</v>
      </c>
      <c r="X62">
        <v>101</v>
      </c>
      <c r="Y62">
        <v>0</v>
      </c>
      <c r="Z62">
        <v>0</v>
      </c>
      <c r="AA62">
        <v>0</v>
      </c>
      <c r="AB62">
        <v>9.02</v>
      </c>
      <c r="AC62">
        <v>0</v>
      </c>
      <c r="AD62">
        <v>1</v>
      </c>
      <c r="AE62">
        <v>1</v>
      </c>
      <c r="AF62" t="s">
        <v>24</v>
      </c>
      <c r="AG62">
        <v>121.2</v>
      </c>
      <c r="AH62">
        <v>2</v>
      </c>
      <c r="AI62">
        <v>15419143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ROW(Source!A30)</f>
        <v>30</v>
      </c>
      <c r="B63">
        <v>15419155</v>
      </c>
      <c r="C63">
        <v>15419142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23</v>
      </c>
      <c r="K63" t="s">
        <v>119</v>
      </c>
      <c r="L63">
        <v>608254</v>
      </c>
      <c r="N63">
        <v>1013</v>
      </c>
      <c r="O63" t="s">
        <v>120</v>
      </c>
      <c r="P63" t="s">
        <v>120</v>
      </c>
      <c r="Q63">
        <v>1</v>
      </c>
      <c r="X63">
        <v>4.22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24</v>
      </c>
      <c r="AG63">
        <v>5.063999999999999</v>
      </c>
      <c r="AH63">
        <v>2</v>
      </c>
      <c r="AI63">
        <v>15419144</v>
      </c>
      <c r="AJ63">
        <v>65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ROW(Source!A30)</f>
        <v>30</v>
      </c>
      <c r="B64">
        <v>15419156</v>
      </c>
      <c r="C64">
        <v>15419142</v>
      </c>
      <c r="D64">
        <v>1466783</v>
      </c>
      <c r="E64">
        <v>1</v>
      </c>
      <c r="F64">
        <v>1</v>
      </c>
      <c r="G64">
        <v>1</v>
      </c>
      <c r="H64">
        <v>2</v>
      </c>
      <c r="I64" t="s">
        <v>121</v>
      </c>
      <c r="J64" t="s">
        <v>122</v>
      </c>
      <c r="K64" t="s">
        <v>123</v>
      </c>
      <c r="L64">
        <v>1480</v>
      </c>
      <c r="N64">
        <v>1013</v>
      </c>
      <c r="O64" t="s">
        <v>124</v>
      </c>
      <c r="P64" t="s">
        <v>125</v>
      </c>
      <c r="Q64">
        <v>1</v>
      </c>
      <c r="X64">
        <v>2.11</v>
      </c>
      <c r="Y64">
        <v>0</v>
      </c>
      <c r="Z64">
        <v>134.65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24</v>
      </c>
      <c r="AG64">
        <v>2.5319999999999996</v>
      </c>
      <c r="AH64">
        <v>2</v>
      </c>
      <c r="AI64">
        <v>15419145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ROW(Source!A30)</f>
        <v>30</v>
      </c>
      <c r="B65">
        <v>15419157</v>
      </c>
      <c r="C65">
        <v>15419142</v>
      </c>
      <c r="D65">
        <v>1467385</v>
      </c>
      <c r="E65">
        <v>1</v>
      </c>
      <c r="F65">
        <v>1</v>
      </c>
      <c r="G65">
        <v>1</v>
      </c>
      <c r="H65">
        <v>2</v>
      </c>
      <c r="I65" t="s">
        <v>176</v>
      </c>
      <c r="J65" t="s">
        <v>177</v>
      </c>
      <c r="K65" t="s">
        <v>178</v>
      </c>
      <c r="L65">
        <v>1480</v>
      </c>
      <c r="N65">
        <v>1013</v>
      </c>
      <c r="O65" t="s">
        <v>124</v>
      </c>
      <c r="P65" t="s">
        <v>125</v>
      </c>
      <c r="Q65">
        <v>1</v>
      </c>
      <c r="X65">
        <v>27.5</v>
      </c>
      <c r="Y65">
        <v>0</v>
      </c>
      <c r="Z65">
        <v>8.1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24</v>
      </c>
      <c r="AG65">
        <v>33</v>
      </c>
      <c r="AH65">
        <v>2</v>
      </c>
      <c r="AI65">
        <v>15419146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ROW(Source!A30)</f>
        <v>30</v>
      </c>
      <c r="B66">
        <v>15419158</v>
      </c>
      <c r="C66">
        <v>15419142</v>
      </c>
      <c r="D66">
        <v>1471982</v>
      </c>
      <c r="E66">
        <v>1</v>
      </c>
      <c r="F66">
        <v>1</v>
      </c>
      <c r="G66">
        <v>1</v>
      </c>
      <c r="H66">
        <v>2</v>
      </c>
      <c r="I66" t="s">
        <v>130</v>
      </c>
      <c r="J66" t="s">
        <v>131</v>
      </c>
      <c r="K66" t="s">
        <v>132</v>
      </c>
      <c r="L66">
        <v>1480</v>
      </c>
      <c r="N66">
        <v>1013</v>
      </c>
      <c r="O66" t="s">
        <v>124</v>
      </c>
      <c r="P66" t="s">
        <v>125</v>
      </c>
      <c r="Q66">
        <v>1</v>
      </c>
      <c r="X66">
        <v>2.11</v>
      </c>
      <c r="Y66">
        <v>0</v>
      </c>
      <c r="Z66">
        <v>107.3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24</v>
      </c>
      <c r="AG66">
        <v>2.5319999999999996</v>
      </c>
      <c r="AH66">
        <v>2</v>
      </c>
      <c r="AI66">
        <v>15419147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ROW(Source!A30)</f>
        <v>30</v>
      </c>
      <c r="B67">
        <v>15419159</v>
      </c>
      <c r="C67">
        <v>15419142</v>
      </c>
      <c r="D67">
        <v>1403018</v>
      </c>
      <c r="E67">
        <v>1</v>
      </c>
      <c r="F67">
        <v>1</v>
      </c>
      <c r="G67">
        <v>1</v>
      </c>
      <c r="H67">
        <v>3</v>
      </c>
      <c r="I67" t="s">
        <v>179</v>
      </c>
      <c r="J67" t="s">
        <v>180</v>
      </c>
      <c r="K67" t="s">
        <v>181</v>
      </c>
      <c r="L67">
        <v>1348</v>
      </c>
      <c r="N67">
        <v>1009</v>
      </c>
      <c r="O67" t="s">
        <v>39</v>
      </c>
      <c r="P67" t="s">
        <v>39</v>
      </c>
      <c r="Q67">
        <v>1000</v>
      </c>
      <c r="X67">
        <v>0.00912</v>
      </c>
      <c r="Y67">
        <v>412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0.00912</v>
      </c>
      <c r="AH67">
        <v>2</v>
      </c>
      <c r="AI67">
        <v>15419148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ROW(Source!A30)</f>
        <v>30</v>
      </c>
      <c r="B68">
        <v>15419160</v>
      </c>
      <c r="C68">
        <v>15419142</v>
      </c>
      <c r="D68">
        <v>1404120</v>
      </c>
      <c r="E68">
        <v>1</v>
      </c>
      <c r="F68">
        <v>1</v>
      </c>
      <c r="G68">
        <v>1</v>
      </c>
      <c r="H68">
        <v>3</v>
      </c>
      <c r="I68" t="s">
        <v>166</v>
      </c>
      <c r="J68" t="s">
        <v>167</v>
      </c>
      <c r="K68" t="s">
        <v>168</v>
      </c>
      <c r="L68">
        <v>1348</v>
      </c>
      <c r="N68">
        <v>1009</v>
      </c>
      <c r="O68" t="s">
        <v>39</v>
      </c>
      <c r="P68" t="s">
        <v>39</v>
      </c>
      <c r="Q68">
        <v>1000</v>
      </c>
      <c r="X68">
        <v>0.01117</v>
      </c>
      <c r="Y68">
        <v>7826.9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0.01117</v>
      </c>
      <c r="AH68">
        <v>2</v>
      </c>
      <c r="AI68">
        <v>15419149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ROW(Source!A30)</f>
        <v>30</v>
      </c>
      <c r="B69">
        <v>15419161</v>
      </c>
      <c r="C69">
        <v>15419142</v>
      </c>
      <c r="D69">
        <v>1404368</v>
      </c>
      <c r="E69">
        <v>1</v>
      </c>
      <c r="F69">
        <v>1</v>
      </c>
      <c r="G69">
        <v>1</v>
      </c>
      <c r="H69">
        <v>3</v>
      </c>
      <c r="I69" t="s">
        <v>182</v>
      </c>
      <c r="J69" t="s">
        <v>183</v>
      </c>
      <c r="K69" t="s">
        <v>184</v>
      </c>
      <c r="L69">
        <v>1346</v>
      </c>
      <c r="N69">
        <v>1009</v>
      </c>
      <c r="O69" t="s">
        <v>90</v>
      </c>
      <c r="P69" t="s">
        <v>90</v>
      </c>
      <c r="Q69">
        <v>1</v>
      </c>
      <c r="X69">
        <v>2.99</v>
      </c>
      <c r="Y69">
        <v>14.3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2.99</v>
      </c>
      <c r="AH69">
        <v>2</v>
      </c>
      <c r="AI69">
        <v>15419150</v>
      </c>
      <c r="AJ69">
        <v>71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ROW(Source!A30)</f>
        <v>30</v>
      </c>
      <c r="B70">
        <v>15419162</v>
      </c>
      <c r="C70">
        <v>15419142</v>
      </c>
      <c r="D70">
        <v>1405092</v>
      </c>
      <c r="E70">
        <v>1</v>
      </c>
      <c r="F70">
        <v>1</v>
      </c>
      <c r="G70">
        <v>1</v>
      </c>
      <c r="H70">
        <v>3</v>
      </c>
      <c r="I70" t="s">
        <v>185</v>
      </c>
      <c r="J70" t="s">
        <v>186</v>
      </c>
      <c r="K70" t="s">
        <v>187</v>
      </c>
      <c r="L70">
        <v>1358</v>
      </c>
      <c r="N70">
        <v>1010</v>
      </c>
      <c r="O70" t="s">
        <v>172</v>
      </c>
      <c r="P70" t="s">
        <v>172</v>
      </c>
      <c r="Q70">
        <v>10</v>
      </c>
      <c r="X70">
        <v>95.2</v>
      </c>
      <c r="Y70">
        <v>23.4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95.2</v>
      </c>
      <c r="AH70">
        <v>2</v>
      </c>
      <c r="AI70">
        <v>15419151</v>
      </c>
      <c r="AJ70">
        <v>72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ROW(Source!A30)</f>
        <v>30</v>
      </c>
      <c r="B71">
        <v>15419163</v>
      </c>
      <c r="C71">
        <v>15419142</v>
      </c>
      <c r="D71">
        <v>1405125</v>
      </c>
      <c r="E71">
        <v>1</v>
      </c>
      <c r="F71">
        <v>1</v>
      </c>
      <c r="G71">
        <v>1</v>
      </c>
      <c r="H71">
        <v>3</v>
      </c>
      <c r="I71" t="s">
        <v>188</v>
      </c>
      <c r="J71" t="s">
        <v>189</v>
      </c>
      <c r="K71" t="s">
        <v>190</v>
      </c>
      <c r="L71">
        <v>1358</v>
      </c>
      <c r="N71">
        <v>1010</v>
      </c>
      <c r="O71" t="s">
        <v>172</v>
      </c>
      <c r="P71" t="s">
        <v>172</v>
      </c>
      <c r="Q71">
        <v>10</v>
      </c>
      <c r="X71">
        <v>95.2</v>
      </c>
      <c r="Y71">
        <v>26.4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95.2</v>
      </c>
      <c r="AH71">
        <v>2</v>
      </c>
      <c r="AI71">
        <v>15419152</v>
      </c>
      <c r="AJ71">
        <v>73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ROW(Source!A30)</f>
        <v>30</v>
      </c>
      <c r="B72">
        <v>15419164</v>
      </c>
      <c r="C72">
        <v>15419142</v>
      </c>
      <c r="D72">
        <v>1423458</v>
      </c>
      <c r="E72">
        <v>1</v>
      </c>
      <c r="F72">
        <v>1</v>
      </c>
      <c r="G72">
        <v>1</v>
      </c>
      <c r="H72">
        <v>3</v>
      </c>
      <c r="I72" t="s">
        <v>191</v>
      </c>
      <c r="J72" t="s">
        <v>192</v>
      </c>
      <c r="K72" t="s">
        <v>193</v>
      </c>
      <c r="L72">
        <v>1348</v>
      </c>
      <c r="N72">
        <v>1009</v>
      </c>
      <c r="O72" t="s">
        <v>39</v>
      </c>
      <c r="P72" t="s">
        <v>39</v>
      </c>
      <c r="Q72">
        <v>1000</v>
      </c>
      <c r="X72">
        <v>1</v>
      </c>
      <c r="Y72">
        <v>11500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1</v>
      </c>
      <c r="AH72">
        <v>2</v>
      </c>
      <c r="AI72">
        <v>15419153</v>
      </c>
      <c r="AJ72">
        <v>74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ROW(Source!A31)</f>
        <v>31</v>
      </c>
      <c r="B73">
        <v>15419182</v>
      </c>
      <c r="C73">
        <v>15419181</v>
      </c>
      <c r="D73">
        <v>121526</v>
      </c>
      <c r="E73">
        <v>1</v>
      </c>
      <c r="F73">
        <v>1</v>
      </c>
      <c r="G73">
        <v>1</v>
      </c>
      <c r="H73">
        <v>1</v>
      </c>
      <c r="I73" t="s">
        <v>194</v>
      </c>
      <c r="K73" t="s">
        <v>195</v>
      </c>
      <c r="L73">
        <v>1476</v>
      </c>
      <c r="N73">
        <v>1013</v>
      </c>
      <c r="O73" t="s">
        <v>196</v>
      </c>
      <c r="P73" t="s">
        <v>197</v>
      </c>
      <c r="Q73">
        <v>1</v>
      </c>
      <c r="X73">
        <v>0.5</v>
      </c>
      <c r="Y73">
        <v>0</v>
      </c>
      <c r="Z73">
        <v>0</v>
      </c>
      <c r="AA73">
        <v>0</v>
      </c>
      <c r="AB73">
        <v>1</v>
      </c>
      <c r="AC73">
        <v>0</v>
      </c>
      <c r="AD73">
        <v>1</v>
      </c>
      <c r="AE73">
        <v>1</v>
      </c>
      <c r="AF73" t="s">
        <v>24</v>
      </c>
      <c r="AG73">
        <v>0.6</v>
      </c>
      <c r="AH73">
        <v>2</v>
      </c>
      <c r="AI73">
        <v>15419182</v>
      </c>
      <c r="AJ73">
        <v>75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ROW(Source!A31)</f>
        <v>31</v>
      </c>
      <c r="B74">
        <v>15419183</v>
      </c>
      <c r="C74">
        <v>15419181</v>
      </c>
      <c r="D74">
        <v>121705</v>
      </c>
      <c r="E74">
        <v>1</v>
      </c>
      <c r="F74">
        <v>1</v>
      </c>
      <c r="G74">
        <v>1</v>
      </c>
      <c r="H74">
        <v>1</v>
      </c>
      <c r="I74" t="s">
        <v>198</v>
      </c>
      <c r="K74" t="s">
        <v>199</v>
      </c>
      <c r="L74">
        <v>1369</v>
      </c>
      <c r="N74">
        <v>1013</v>
      </c>
      <c r="O74" t="s">
        <v>117</v>
      </c>
      <c r="P74" t="s">
        <v>117</v>
      </c>
      <c r="Q74">
        <v>1</v>
      </c>
      <c r="X74">
        <v>0.5</v>
      </c>
      <c r="Y74">
        <v>0</v>
      </c>
      <c r="Z74">
        <v>0</v>
      </c>
      <c r="AA74">
        <v>0</v>
      </c>
      <c r="AB74">
        <v>12.27</v>
      </c>
      <c r="AC74">
        <v>0</v>
      </c>
      <c r="AD74">
        <v>1</v>
      </c>
      <c r="AE74">
        <v>1</v>
      </c>
      <c r="AF74" t="s">
        <v>24</v>
      </c>
      <c r="AG74">
        <v>0.6</v>
      </c>
      <c r="AH74">
        <v>2</v>
      </c>
      <c r="AI74">
        <v>15419183</v>
      </c>
      <c r="AJ74">
        <v>76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ROW(Source!A32)</f>
        <v>32</v>
      </c>
      <c r="B75">
        <v>15419185</v>
      </c>
      <c r="C75">
        <v>15419184</v>
      </c>
      <c r="D75">
        <v>121526</v>
      </c>
      <c r="E75">
        <v>1</v>
      </c>
      <c r="F75">
        <v>1</v>
      </c>
      <c r="G75">
        <v>1</v>
      </c>
      <c r="H75">
        <v>1</v>
      </c>
      <c r="I75" t="s">
        <v>194</v>
      </c>
      <c r="K75" t="s">
        <v>195</v>
      </c>
      <c r="L75">
        <v>1476</v>
      </c>
      <c r="N75">
        <v>1013</v>
      </c>
      <c r="O75" t="s">
        <v>196</v>
      </c>
      <c r="P75" t="s">
        <v>197</v>
      </c>
      <c r="Q75">
        <v>1</v>
      </c>
      <c r="X75">
        <v>1</v>
      </c>
      <c r="Y75">
        <v>0</v>
      </c>
      <c r="Z75">
        <v>0</v>
      </c>
      <c r="AA75">
        <v>0</v>
      </c>
      <c r="AB75">
        <v>1</v>
      </c>
      <c r="AC75">
        <v>0</v>
      </c>
      <c r="AD75">
        <v>1</v>
      </c>
      <c r="AE75">
        <v>1</v>
      </c>
      <c r="AF75" t="s">
        <v>24</v>
      </c>
      <c r="AG75">
        <v>1.2</v>
      </c>
      <c r="AH75">
        <v>2</v>
      </c>
      <c r="AI75">
        <v>15419185</v>
      </c>
      <c r="AJ75">
        <v>77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ROW(Source!A32)</f>
        <v>32</v>
      </c>
      <c r="B76">
        <v>15419186</v>
      </c>
      <c r="C76">
        <v>15419184</v>
      </c>
      <c r="D76">
        <v>121705</v>
      </c>
      <c r="E76">
        <v>1</v>
      </c>
      <c r="F76">
        <v>1</v>
      </c>
      <c r="G76">
        <v>1</v>
      </c>
      <c r="H76">
        <v>1</v>
      </c>
      <c r="I76" t="s">
        <v>198</v>
      </c>
      <c r="K76" t="s">
        <v>199</v>
      </c>
      <c r="L76">
        <v>1369</v>
      </c>
      <c r="N76">
        <v>1013</v>
      </c>
      <c r="O76" t="s">
        <v>117</v>
      </c>
      <c r="P76" t="s">
        <v>117</v>
      </c>
      <c r="Q76">
        <v>1</v>
      </c>
      <c r="X76">
        <v>1</v>
      </c>
      <c r="Y76">
        <v>0</v>
      </c>
      <c r="Z76">
        <v>0</v>
      </c>
      <c r="AA76">
        <v>0</v>
      </c>
      <c r="AB76">
        <v>12.27</v>
      </c>
      <c r="AC76">
        <v>0</v>
      </c>
      <c r="AD76">
        <v>1</v>
      </c>
      <c r="AE76">
        <v>1</v>
      </c>
      <c r="AF76" t="s">
        <v>24</v>
      </c>
      <c r="AG76">
        <v>1.2</v>
      </c>
      <c r="AH76">
        <v>2</v>
      </c>
      <c r="AI76">
        <v>15419186</v>
      </c>
      <c r="AJ76">
        <v>78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ROW(Source!A33)</f>
        <v>33</v>
      </c>
      <c r="B77">
        <v>15419218</v>
      </c>
      <c r="C77">
        <v>15419217</v>
      </c>
      <c r="D77">
        <v>121519</v>
      </c>
      <c r="E77">
        <v>1</v>
      </c>
      <c r="F77">
        <v>1</v>
      </c>
      <c r="G77">
        <v>1</v>
      </c>
      <c r="H77">
        <v>1</v>
      </c>
      <c r="I77" t="s">
        <v>200</v>
      </c>
      <c r="K77" t="s">
        <v>201</v>
      </c>
      <c r="L77">
        <v>1476</v>
      </c>
      <c r="N77">
        <v>1013</v>
      </c>
      <c r="O77" t="s">
        <v>196</v>
      </c>
      <c r="P77" t="s">
        <v>197</v>
      </c>
      <c r="Q77">
        <v>1</v>
      </c>
      <c r="X77">
        <v>1.8</v>
      </c>
      <c r="Y77">
        <v>0</v>
      </c>
      <c r="Z77">
        <v>0</v>
      </c>
      <c r="AA77">
        <v>0</v>
      </c>
      <c r="AB77">
        <v>1</v>
      </c>
      <c r="AC77">
        <v>0</v>
      </c>
      <c r="AD77">
        <v>1</v>
      </c>
      <c r="AE77">
        <v>1</v>
      </c>
      <c r="AF77" t="s">
        <v>24</v>
      </c>
      <c r="AG77">
        <v>2.16</v>
      </c>
      <c r="AH77">
        <v>2</v>
      </c>
      <c r="AI77">
        <v>15419218</v>
      </c>
      <c r="AJ77">
        <v>79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ROW(Source!A33)</f>
        <v>33</v>
      </c>
      <c r="B78">
        <v>15419219</v>
      </c>
      <c r="C78">
        <v>15419217</v>
      </c>
      <c r="D78">
        <v>121645</v>
      </c>
      <c r="E78">
        <v>1</v>
      </c>
      <c r="F78">
        <v>1</v>
      </c>
      <c r="G78">
        <v>1</v>
      </c>
      <c r="H78">
        <v>1</v>
      </c>
      <c r="I78" t="s">
        <v>115</v>
      </c>
      <c r="K78" t="s">
        <v>116</v>
      </c>
      <c r="L78">
        <v>1369</v>
      </c>
      <c r="N78">
        <v>1013</v>
      </c>
      <c r="O78" t="s">
        <v>117</v>
      </c>
      <c r="P78" t="s">
        <v>117</v>
      </c>
      <c r="Q78">
        <v>1</v>
      </c>
      <c r="X78">
        <v>1.2</v>
      </c>
      <c r="Y78">
        <v>0</v>
      </c>
      <c r="Z78">
        <v>0</v>
      </c>
      <c r="AA78">
        <v>0</v>
      </c>
      <c r="AB78">
        <v>9.02</v>
      </c>
      <c r="AC78">
        <v>0</v>
      </c>
      <c r="AD78">
        <v>1</v>
      </c>
      <c r="AE78">
        <v>1</v>
      </c>
      <c r="AF78" t="s">
        <v>24</v>
      </c>
      <c r="AG78">
        <v>1.44</v>
      </c>
      <c r="AH78">
        <v>2</v>
      </c>
      <c r="AI78">
        <v>15419219</v>
      </c>
      <c r="AJ78">
        <v>80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ROW(Source!A34)</f>
        <v>34</v>
      </c>
      <c r="B79">
        <v>15419221</v>
      </c>
      <c r="C79">
        <v>15419220</v>
      </c>
      <c r="D79">
        <v>121526</v>
      </c>
      <c r="E79">
        <v>1</v>
      </c>
      <c r="F79">
        <v>1</v>
      </c>
      <c r="G79">
        <v>1</v>
      </c>
      <c r="H79">
        <v>1</v>
      </c>
      <c r="I79" t="s">
        <v>194</v>
      </c>
      <c r="K79" t="s">
        <v>195</v>
      </c>
      <c r="L79">
        <v>1476</v>
      </c>
      <c r="N79">
        <v>1013</v>
      </c>
      <c r="O79" t="s">
        <v>196</v>
      </c>
      <c r="P79" t="s">
        <v>197</v>
      </c>
      <c r="Q79">
        <v>1</v>
      </c>
      <c r="X79">
        <v>3.6</v>
      </c>
      <c r="Y79">
        <v>0</v>
      </c>
      <c r="Z79">
        <v>0</v>
      </c>
      <c r="AA79">
        <v>0</v>
      </c>
      <c r="AB79">
        <v>1</v>
      </c>
      <c r="AC79">
        <v>0</v>
      </c>
      <c r="AD79">
        <v>1</v>
      </c>
      <c r="AE79">
        <v>1</v>
      </c>
      <c r="AG79">
        <v>3.6</v>
      </c>
      <c r="AH79">
        <v>2</v>
      </c>
      <c r="AI79">
        <v>15419221</v>
      </c>
      <c r="AJ79">
        <v>81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ROW(Source!A34)</f>
        <v>34</v>
      </c>
      <c r="B80">
        <v>15419222</v>
      </c>
      <c r="C80">
        <v>15419220</v>
      </c>
      <c r="D80">
        <v>121645</v>
      </c>
      <c r="E80">
        <v>1</v>
      </c>
      <c r="F80">
        <v>1</v>
      </c>
      <c r="G80">
        <v>1</v>
      </c>
      <c r="H80">
        <v>1</v>
      </c>
      <c r="I80" t="s">
        <v>115</v>
      </c>
      <c r="K80" t="s">
        <v>116</v>
      </c>
      <c r="L80">
        <v>1369</v>
      </c>
      <c r="N80">
        <v>1013</v>
      </c>
      <c r="O80" t="s">
        <v>117</v>
      </c>
      <c r="P80" t="s">
        <v>117</v>
      </c>
      <c r="Q80">
        <v>1</v>
      </c>
      <c r="X80">
        <v>2.4</v>
      </c>
      <c r="Y80">
        <v>0</v>
      </c>
      <c r="Z80">
        <v>0</v>
      </c>
      <c r="AA80">
        <v>0</v>
      </c>
      <c r="AB80">
        <v>9.02</v>
      </c>
      <c r="AC80">
        <v>0</v>
      </c>
      <c r="AD80">
        <v>1</v>
      </c>
      <c r="AE80">
        <v>1</v>
      </c>
      <c r="AG80">
        <v>2.4</v>
      </c>
      <c r="AH80">
        <v>2</v>
      </c>
      <c r="AI80">
        <v>15419222</v>
      </c>
      <c r="AJ80">
        <v>82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ROW(Source!A40)</f>
        <v>40</v>
      </c>
      <c r="B81">
        <v>15419269</v>
      </c>
      <c r="C81">
        <v>15419267</v>
      </c>
      <c r="D81">
        <v>121645</v>
      </c>
      <c r="E81">
        <v>1</v>
      </c>
      <c r="F81">
        <v>1</v>
      </c>
      <c r="G81">
        <v>1</v>
      </c>
      <c r="H81">
        <v>1</v>
      </c>
      <c r="I81" t="s">
        <v>115</v>
      </c>
      <c r="K81" t="s">
        <v>116</v>
      </c>
      <c r="L81">
        <v>1369</v>
      </c>
      <c r="N81">
        <v>1013</v>
      </c>
      <c r="O81" t="s">
        <v>117</v>
      </c>
      <c r="P81" t="s">
        <v>117</v>
      </c>
      <c r="Q81">
        <v>1</v>
      </c>
      <c r="X81">
        <v>14</v>
      </c>
      <c r="Y81">
        <v>0</v>
      </c>
      <c r="Z81">
        <v>0</v>
      </c>
      <c r="AA81">
        <v>0</v>
      </c>
      <c r="AB81">
        <v>9.02</v>
      </c>
      <c r="AC81">
        <v>0</v>
      </c>
      <c r="AD81">
        <v>1</v>
      </c>
      <c r="AE81">
        <v>1</v>
      </c>
      <c r="AF81" t="s">
        <v>24</v>
      </c>
      <c r="AG81">
        <v>16.8</v>
      </c>
      <c r="AH81">
        <v>2</v>
      </c>
      <c r="AI81">
        <v>15419269</v>
      </c>
      <c r="AJ81">
        <v>83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ROW(Source!A40)</f>
        <v>40</v>
      </c>
      <c r="B82">
        <v>15419270</v>
      </c>
      <c r="C82">
        <v>15419267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23</v>
      </c>
      <c r="K82" t="s">
        <v>119</v>
      </c>
      <c r="L82">
        <v>608254</v>
      </c>
      <c r="N82">
        <v>1013</v>
      </c>
      <c r="O82" t="s">
        <v>120</v>
      </c>
      <c r="P82" t="s">
        <v>120</v>
      </c>
      <c r="Q82">
        <v>1</v>
      </c>
      <c r="X82">
        <v>0.06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24</v>
      </c>
      <c r="AG82">
        <v>0.072</v>
      </c>
      <c r="AH82">
        <v>2</v>
      </c>
      <c r="AI82">
        <v>15419270</v>
      </c>
      <c r="AJ82">
        <v>84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ROW(Source!A40)</f>
        <v>40</v>
      </c>
      <c r="B83">
        <v>15419271</v>
      </c>
      <c r="C83">
        <v>15419267</v>
      </c>
      <c r="D83">
        <v>1466783</v>
      </c>
      <c r="E83">
        <v>1</v>
      </c>
      <c r="F83">
        <v>1</v>
      </c>
      <c r="G83">
        <v>1</v>
      </c>
      <c r="H83">
        <v>2</v>
      </c>
      <c r="I83" t="s">
        <v>121</v>
      </c>
      <c r="J83" t="s">
        <v>122</v>
      </c>
      <c r="K83" t="s">
        <v>123</v>
      </c>
      <c r="L83">
        <v>1480</v>
      </c>
      <c r="N83">
        <v>1013</v>
      </c>
      <c r="O83" t="s">
        <v>124</v>
      </c>
      <c r="P83" t="s">
        <v>125</v>
      </c>
      <c r="Q83">
        <v>1</v>
      </c>
      <c r="X83">
        <v>0.03</v>
      </c>
      <c r="Y83">
        <v>0</v>
      </c>
      <c r="Z83">
        <v>134.65</v>
      </c>
      <c r="AA83">
        <v>13.5</v>
      </c>
      <c r="AB83">
        <v>0</v>
      </c>
      <c r="AC83">
        <v>0</v>
      </c>
      <c r="AD83">
        <v>1</v>
      </c>
      <c r="AE83">
        <v>0</v>
      </c>
      <c r="AF83" t="s">
        <v>24</v>
      </c>
      <c r="AG83">
        <v>0.036</v>
      </c>
      <c r="AH83">
        <v>2</v>
      </c>
      <c r="AI83">
        <v>15419271</v>
      </c>
      <c r="AJ83">
        <v>85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ROW(Source!A40)</f>
        <v>40</v>
      </c>
      <c r="B84">
        <v>15419272</v>
      </c>
      <c r="C84">
        <v>15419267</v>
      </c>
      <c r="D84">
        <v>1471982</v>
      </c>
      <c r="E84">
        <v>1</v>
      </c>
      <c r="F84">
        <v>1</v>
      </c>
      <c r="G84">
        <v>1</v>
      </c>
      <c r="H84">
        <v>2</v>
      </c>
      <c r="I84" t="s">
        <v>130</v>
      </c>
      <c r="J84" t="s">
        <v>131</v>
      </c>
      <c r="K84" t="s">
        <v>132</v>
      </c>
      <c r="L84">
        <v>1480</v>
      </c>
      <c r="N84">
        <v>1013</v>
      </c>
      <c r="O84" t="s">
        <v>124</v>
      </c>
      <c r="P84" t="s">
        <v>125</v>
      </c>
      <c r="Q84">
        <v>1</v>
      </c>
      <c r="X84">
        <v>0.03</v>
      </c>
      <c r="Y84">
        <v>0</v>
      </c>
      <c r="Z84">
        <v>107.3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24</v>
      </c>
      <c r="AG84">
        <v>0.036</v>
      </c>
      <c r="AH84">
        <v>2</v>
      </c>
      <c r="AI84">
        <v>15419272</v>
      </c>
      <c r="AJ84">
        <v>86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ROW(Source!A40)</f>
        <v>40</v>
      </c>
      <c r="B85">
        <v>15419273</v>
      </c>
      <c r="C85">
        <v>15419267</v>
      </c>
      <c r="D85">
        <v>1399952</v>
      </c>
      <c r="E85">
        <v>1</v>
      </c>
      <c r="F85">
        <v>1</v>
      </c>
      <c r="G85">
        <v>1</v>
      </c>
      <c r="H85">
        <v>3</v>
      </c>
      <c r="I85" t="s">
        <v>133</v>
      </c>
      <c r="J85" t="s">
        <v>134</v>
      </c>
      <c r="K85" t="s">
        <v>135</v>
      </c>
      <c r="L85">
        <v>1348</v>
      </c>
      <c r="N85">
        <v>1009</v>
      </c>
      <c r="O85" t="s">
        <v>39</v>
      </c>
      <c r="P85" t="s">
        <v>39</v>
      </c>
      <c r="Q85">
        <v>1000</v>
      </c>
      <c r="X85">
        <v>0.0008</v>
      </c>
      <c r="Y85">
        <v>4488.4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0.0008</v>
      </c>
      <c r="AH85">
        <v>2</v>
      </c>
      <c r="AI85">
        <v>15419273</v>
      </c>
      <c r="AJ85">
        <v>87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ROW(Source!A40)</f>
        <v>40</v>
      </c>
      <c r="B86">
        <v>15419274</v>
      </c>
      <c r="C86">
        <v>15419267</v>
      </c>
      <c r="D86">
        <v>1401392</v>
      </c>
      <c r="E86">
        <v>1</v>
      </c>
      <c r="F86">
        <v>1</v>
      </c>
      <c r="G86">
        <v>1</v>
      </c>
      <c r="H86">
        <v>3</v>
      </c>
      <c r="I86" t="s">
        <v>136</v>
      </c>
      <c r="J86" t="s">
        <v>137</v>
      </c>
      <c r="K86" t="s">
        <v>138</v>
      </c>
      <c r="L86">
        <v>1348</v>
      </c>
      <c r="N86">
        <v>1009</v>
      </c>
      <c r="O86" t="s">
        <v>39</v>
      </c>
      <c r="P86" t="s">
        <v>39</v>
      </c>
      <c r="Q86">
        <v>1000</v>
      </c>
      <c r="X86">
        <v>2E-05</v>
      </c>
      <c r="Y86">
        <v>32500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2E-05</v>
      </c>
      <c r="AH86">
        <v>2</v>
      </c>
      <c r="AI86">
        <v>15419274</v>
      </c>
      <c r="AJ86">
        <v>88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ROW(Source!A40)</f>
        <v>40</v>
      </c>
      <c r="B87">
        <v>15419275</v>
      </c>
      <c r="C87">
        <v>15419267</v>
      </c>
      <c r="D87">
        <v>1444168</v>
      </c>
      <c r="E87">
        <v>1</v>
      </c>
      <c r="F87">
        <v>1</v>
      </c>
      <c r="G87">
        <v>1</v>
      </c>
      <c r="H87">
        <v>3</v>
      </c>
      <c r="I87" t="s">
        <v>139</v>
      </c>
      <c r="J87" t="s">
        <v>140</v>
      </c>
      <c r="K87" t="s">
        <v>141</v>
      </c>
      <c r="L87">
        <v>1356</v>
      </c>
      <c r="N87">
        <v>1010</v>
      </c>
      <c r="O87" t="s">
        <v>142</v>
      </c>
      <c r="P87" t="s">
        <v>142</v>
      </c>
      <c r="Q87">
        <v>1000</v>
      </c>
      <c r="X87">
        <v>0.00204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0.00204</v>
      </c>
      <c r="AH87">
        <v>2</v>
      </c>
      <c r="AI87">
        <v>15419275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ROW(Source!A40)</f>
        <v>40</v>
      </c>
      <c r="B88">
        <v>15419276</v>
      </c>
      <c r="C88">
        <v>15419267</v>
      </c>
      <c r="D88">
        <v>1444228</v>
      </c>
      <c r="E88">
        <v>1</v>
      </c>
      <c r="F88">
        <v>1</v>
      </c>
      <c r="G88">
        <v>1</v>
      </c>
      <c r="H88">
        <v>3</v>
      </c>
      <c r="I88" t="s">
        <v>202</v>
      </c>
      <c r="J88" t="s">
        <v>203</v>
      </c>
      <c r="K88" t="s">
        <v>204</v>
      </c>
      <c r="L88">
        <v>1355</v>
      </c>
      <c r="N88">
        <v>1010</v>
      </c>
      <c r="O88" t="s">
        <v>146</v>
      </c>
      <c r="P88" t="s">
        <v>146</v>
      </c>
      <c r="Q88">
        <v>100</v>
      </c>
      <c r="X88">
        <v>0.31</v>
      </c>
      <c r="Y88">
        <v>7086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0.31</v>
      </c>
      <c r="AH88">
        <v>2</v>
      </c>
      <c r="AI88">
        <v>15419276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ROW(Source!A40)</f>
        <v>40</v>
      </c>
      <c r="B89">
        <v>15419277</v>
      </c>
      <c r="C89">
        <v>15419267</v>
      </c>
      <c r="D89">
        <v>1444364</v>
      </c>
      <c r="E89">
        <v>1</v>
      </c>
      <c r="F89">
        <v>1</v>
      </c>
      <c r="G89">
        <v>1</v>
      </c>
      <c r="H89">
        <v>3</v>
      </c>
      <c r="I89" t="s">
        <v>143</v>
      </c>
      <c r="J89" t="s">
        <v>144</v>
      </c>
      <c r="K89" t="s">
        <v>145</v>
      </c>
      <c r="L89">
        <v>1355</v>
      </c>
      <c r="N89">
        <v>1010</v>
      </c>
      <c r="O89" t="s">
        <v>146</v>
      </c>
      <c r="P89" t="s">
        <v>146</v>
      </c>
      <c r="Q89">
        <v>100</v>
      </c>
      <c r="X89">
        <v>0.01</v>
      </c>
      <c r="Y89">
        <v>142.5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0.01</v>
      </c>
      <c r="AH89">
        <v>2</v>
      </c>
      <c r="AI89">
        <v>15419277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ROW(Source!A40)</f>
        <v>40</v>
      </c>
      <c r="B90">
        <v>15419278</v>
      </c>
      <c r="C90">
        <v>15419267</v>
      </c>
      <c r="D90">
        <v>1444421</v>
      </c>
      <c r="E90">
        <v>1</v>
      </c>
      <c r="F90">
        <v>1</v>
      </c>
      <c r="G90">
        <v>1</v>
      </c>
      <c r="H90">
        <v>3</v>
      </c>
      <c r="I90" t="s">
        <v>147</v>
      </c>
      <c r="J90" t="s">
        <v>148</v>
      </c>
      <c r="K90" t="s">
        <v>149</v>
      </c>
      <c r="L90">
        <v>1308</v>
      </c>
      <c r="N90">
        <v>1003</v>
      </c>
      <c r="O90" t="s">
        <v>31</v>
      </c>
      <c r="P90" t="s">
        <v>31</v>
      </c>
      <c r="Q90">
        <v>100</v>
      </c>
      <c r="X90">
        <v>0.0024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0.0024</v>
      </c>
      <c r="AH90">
        <v>2</v>
      </c>
      <c r="AI90">
        <v>15419278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ROW(Source!A42)</f>
        <v>42</v>
      </c>
      <c r="B91">
        <v>15419781</v>
      </c>
      <c r="C91">
        <v>15419770</v>
      </c>
      <c r="D91">
        <v>121645</v>
      </c>
      <c r="E91">
        <v>1</v>
      </c>
      <c r="F91">
        <v>1</v>
      </c>
      <c r="G91">
        <v>1</v>
      </c>
      <c r="H91">
        <v>1</v>
      </c>
      <c r="I91" t="s">
        <v>115</v>
      </c>
      <c r="K91" t="s">
        <v>116</v>
      </c>
      <c r="L91">
        <v>1369</v>
      </c>
      <c r="N91">
        <v>1013</v>
      </c>
      <c r="O91" t="s">
        <v>117</v>
      </c>
      <c r="P91" t="s">
        <v>117</v>
      </c>
      <c r="Q91">
        <v>1</v>
      </c>
      <c r="X91">
        <v>10.4</v>
      </c>
      <c r="Y91">
        <v>0</v>
      </c>
      <c r="Z91">
        <v>0</v>
      </c>
      <c r="AA91">
        <v>0</v>
      </c>
      <c r="AB91">
        <v>9.02</v>
      </c>
      <c r="AC91">
        <v>0</v>
      </c>
      <c r="AD91">
        <v>1</v>
      </c>
      <c r="AE91">
        <v>1</v>
      </c>
      <c r="AF91" t="s">
        <v>19</v>
      </c>
      <c r="AG91">
        <v>4.992000000000001</v>
      </c>
      <c r="AH91">
        <v>2</v>
      </c>
      <c r="AI91">
        <v>15419771</v>
      </c>
      <c r="AJ91">
        <v>94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ROW(Source!A42)</f>
        <v>42</v>
      </c>
      <c r="B92">
        <v>15419782</v>
      </c>
      <c r="C92">
        <v>15419770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23</v>
      </c>
      <c r="K92" t="s">
        <v>119</v>
      </c>
      <c r="L92">
        <v>608254</v>
      </c>
      <c r="N92">
        <v>1013</v>
      </c>
      <c r="O92" t="s">
        <v>120</v>
      </c>
      <c r="P92" t="s">
        <v>120</v>
      </c>
      <c r="Q92">
        <v>1</v>
      </c>
      <c r="X92">
        <v>8.86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19</v>
      </c>
      <c r="AG92">
        <v>4.2528</v>
      </c>
      <c r="AH92">
        <v>2</v>
      </c>
      <c r="AI92">
        <v>15419772</v>
      </c>
      <c r="AJ92">
        <v>95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ROW(Source!A42)</f>
        <v>42</v>
      </c>
      <c r="B93">
        <v>15419783</v>
      </c>
      <c r="C93">
        <v>15419770</v>
      </c>
      <c r="D93">
        <v>1466783</v>
      </c>
      <c r="E93">
        <v>1</v>
      </c>
      <c r="F93">
        <v>1</v>
      </c>
      <c r="G93">
        <v>1</v>
      </c>
      <c r="H93">
        <v>2</v>
      </c>
      <c r="I93" t="s">
        <v>121</v>
      </c>
      <c r="J93" t="s">
        <v>122</v>
      </c>
      <c r="K93" t="s">
        <v>123</v>
      </c>
      <c r="L93">
        <v>1480</v>
      </c>
      <c r="N93">
        <v>1013</v>
      </c>
      <c r="O93" t="s">
        <v>124</v>
      </c>
      <c r="P93" t="s">
        <v>125</v>
      </c>
      <c r="Q93">
        <v>1</v>
      </c>
      <c r="X93">
        <v>0.03</v>
      </c>
      <c r="Y93">
        <v>0</v>
      </c>
      <c r="Z93">
        <v>134.65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19</v>
      </c>
      <c r="AG93">
        <v>0.0144</v>
      </c>
      <c r="AH93">
        <v>2</v>
      </c>
      <c r="AI93">
        <v>15419773</v>
      </c>
      <c r="AJ93">
        <v>96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ROW(Source!A42)</f>
        <v>42</v>
      </c>
      <c r="B94">
        <v>15419784</v>
      </c>
      <c r="C94">
        <v>15419770</v>
      </c>
      <c r="D94">
        <v>1467165</v>
      </c>
      <c r="E94">
        <v>1</v>
      </c>
      <c r="F94">
        <v>1</v>
      </c>
      <c r="G94">
        <v>1</v>
      </c>
      <c r="H94">
        <v>2</v>
      </c>
      <c r="I94" t="s">
        <v>126</v>
      </c>
      <c r="J94" t="s">
        <v>127</v>
      </c>
      <c r="K94" t="s">
        <v>128</v>
      </c>
      <c r="L94">
        <v>1368</v>
      </c>
      <c r="N94">
        <v>1011</v>
      </c>
      <c r="O94" t="s">
        <v>129</v>
      </c>
      <c r="P94" t="s">
        <v>129</v>
      </c>
      <c r="Q94">
        <v>1</v>
      </c>
      <c r="X94">
        <v>8.82</v>
      </c>
      <c r="Y94">
        <v>0</v>
      </c>
      <c r="Z94">
        <v>142.7</v>
      </c>
      <c r="AA94">
        <v>13.5</v>
      </c>
      <c r="AB94">
        <v>0</v>
      </c>
      <c r="AC94">
        <v>0</v>
      </c>
      <c r="AD94">
        <v>1</v>
      </c>
      <c r="AE94">
        <v>0</v>
      </c>
      <c r="AF94" t="s">
        <v>19</v>
      </c>
      <c r="AG94">
        <v>4.2336</v>
      </c>
      <c r="AH94">
        <v>2</v>
      </c>
      <c r="AI94">
        <v>15419774</v>
      </c>
      <c r="AJ94">
        <v>97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ROW(Source!A42)</f>
        <v>42</v>
      </c>
      <c r="B95">
        <v>15419785</v>
      </c>
      <c r="C95">
        <v>15419770</v>
      </c>
      <c r="D95">
        <v>1471982</v>
      </c>
      <c r="E95">
        <v>1</v>
      </c>
      <c r="F95">
        <v>1</v>
      </c>
      <c r="G95">
        <v>1</v>
      </c>
      <c r="H95">
        <v>2</v>
      </c>
      <c r="I95" t="s">
        <v>130</v>
      </c>
      <c r="J95" t="s">
        <v>131</v>
      </c>
      <c r="K95" t="s">
        <v>132</v>
      </c>
      <c r="L95">
        <v>1480</v>
      </c>
      <c r="N95">
        <v>1013</v>
      </c>
      <c r="O95" t="s">
        <v>124</v>
      </c>
      <c r="P95" t="s">
        <v>125</v>
      </c>
      <c r="Q95">
        <v>1</v>
      </c>
      <c r="X95">
        <v>0.03</v>
      </c>
      <c r="Y95">
        <v>0</v>
      </c>
      <c r="Z95">
        <v>107.3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19</v>
      </c>
      <c r="AG95">
        <v>0.0144</v>
      </c>
      <c r="AH95">
        <v>2</v>
      </c>
      <c r="AI95">
        <v>15419775</v>
      </c>
      <c r="AJ95">
        <v>98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ROW(Source!A42)</f>
        <v>42</v>
      </c>
      <c r="B96">
        <v>15419786</v>
      </c>
      <c r="C96">
        <v>15419770</v>
      </c>
      <c r="D96">
        <v>1399952</v>
      </c>
      <c r="E96">
        <v>1</v>
      </c>
      <c r="F96">
        <v>1</v>
      </c>
      <c r="G96">
        <v>1</v>
      </c>
      <c r="H96">
        <v>3</v>
      </c>
      <c r="I96" t="s">
        <v>133</v>
      </c>
      <c r="J96" t="s">
        <v>134</v>
      </c>
      <c r="K96" t="s">
        <v>135</v>
      </c>
      <c r="L96">
        <v>1348</v>
      </c>
      <c r="N96">
        <v>1009</v>
      </c>
      <c r="O96" t="s">
        <v>39</v>
      </c>
      <c r="P96" t="s">
        <v>39</v>
      </c>
      <c r="Q96">
        <v>1000</v>
      </c>
      <c r="X96">
        <v>0.0004</v>
      </c>
      <c r="Y96">
        <v>4488.4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0.0004</v>
      </c>
      <c r="AH96">
        <v>2</v>
      </c>
      <c r="AI96">
        <v>15419776</v>
      </c>
      <c r="AJ96">
        <v>99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ROW(Source!A42)</f>
        <v>42</v>
      </c>
      <c r="B97">
        <v>15419787</v>
      </c>
      <c r="C97">
        <v>15419770</v>
      </c>
      <c r="D97">
        <v>1401392</v>
      </c>
      <c r="E97">
        <v>1</v>
      </c>
      <c r="F97">
        <v>1</v>
      </c>
      <c r="G97">
        <v>1</v>
      </c>
      <c r="H97">
        <v>3</v>
      </c>
      <c r="I97" t="s">
        <v>136</v>
      </c>
      <c r="J97" t="s">
        <v>137</v>
      </c>
      <c r="K97" t="s">
        <v>138</v>
      </c>
      <c r="L97">
        <v>1348</v>
      </c>
      <c r="N97">
        <v>1009</v>
      </c>
      <c r="O97" t="s">
        <v>39</v>
      </c>
      <c r="P97" t="s">
        <v>39</v>
      </c>
      <c r="Q97">
        <v>1000</v>
      </c>
      <c r="X97">
        <v>1E-05</v>
      </c>
      <c r="Y97">
        <v>32500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1E-05</v>
      </c>
      <c r="AH97">
        <v>2</v>
      </c>
      <c r="AI97">
        <v>15419777</v>
      </c>
      <c r="AJ97">
        <v>100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ROW(Source!A42)</f>
        <v>42</v>
      </c>
      <c r="B98">
        <v>15419788</v>
      </c>
      <c r="C98">
        <v>15419770</v>
      </c>
      <c r="D98">
        <v>1444168</v>
      </c>
      <c r="E98">
        <v>1</v>
      </c>
      <c r="F98">
        <v>1</v>
      </c>
      <c r="G98">
        <v>1</v>
      </c>
      <c r="H98">
        <v>3</v>
      </c>
      <c r="I98" t="s">
        <v>139</v>
      </c>
      <c r="J98" t="s">
        <v>140</v>
      </c>
      <c r="K98" t="s">
        <v>141</v>
      </c>
      <c r="L98">
        <v>1356</v>
      </c>
      <c r="N98">
        <v>1010</v>
      </c>
      <c r="O98" t="s">
        <v>142</v>
      </c>
      <c r="P98" t="s">
        <v>142</v>
      </c>
      <c r="Q98">
        <v>1000</v>
      </c>
      <c r="X98">
        <v>0.00204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0.00204</v>
      </c>
      <c r="AH98">
        <v>2</v>
      </c>
      <c r="AI98">
        <v>15419778</v>
      </c>
      <c r="AJ98">
        <v>101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ROW(Source!A42)</f>
        <v>42</v>
      </c>
      <c r="B99">
        <v>15419789</v>
      </c>
      <c r="C99">
        <v>15419770</v>
      </c>
      <c r="D99">
        <v>1444364</v>
      </c>
      <c r="E99">
        <v>1</v>
      </c>
      <c r="F99">
        <v>1</v>
      </c>
      <c r="G99">
        <v>1</v>
      </c>
      <c r="H99">
        <v>3</v>
      </c>
      <c r="I99" t="s">
        <v>143</v>
      </c>
      <c r="J99" t="s">
        <v>144</v>
      </c>
      <c r="K99" t="s">
        <v>145</v>
      </c>
      <c r="L99">
        <v>1355</v>
      </c>
      <c r="N99">
        <v>1010</v>
      </c>
      <c r="O99" t="s">
        <v>146</v>
      </c>
      <c r="P99" t="s">
        <v>146</v>
      </c>
      <c r="Q99">
        <v>100</v>
      </c>
      <c r="X99">
        <v>0.01</v>
      </c>
      <c r="Y99">
        <v>142.5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0.01</v>
      </c>
      <c r="AH99">
        <v>2</v>
      </c>
      <c r="AI99">
        <v>15419779</v>
      </c>
      <c r="AJ99">
        <v>102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ROW(Source!A42)</f>
        <v>42</v>
      </c>
      <c r="B100">
        <v>15419790</v>
      </c>
      <c r="C100">
        <v>15419770</v>
      </c>
      <c r="D100">
        <v>1444421</v>
      </c>
      <c r="E100">
        <v>1</v>
      </c>
      <c r="F100">
        <v>1</v>
      </c>
      <c r="G100">
        <v>1</v>
      </c>
      <c r="H100">
        <v>3</v>
      </c>
      <c r="I100" t="s">
        <v>147</v>
      </c>
      <c r="J100" t="s">
        <v>148</v>
      </c>
      <c r="K100" t="s">
        <v>149</v>
      </c>
      <c r="L100">
        <v>1308</v>
      </c>
      <c r="N100">
        <v>1003</v>
      </c>
      <c r="O100" t="s">
        <v>31</v>
      </c>
      <c r="P100" t="s">
        <v>31</v>
      </c>
      <c r="Q100">
        <v>100</v>
      </c>
      <c r="X100">
        <v>0.0024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0.0024</v>
      </c>
      <c r="AH100">
        <v>2</v>
      </c>
      <c r="AI100">
        <v>15419780</v>
      </c>
      <c r="AJ100">
        <v>103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ROW(Source!A43)</f>
        <v>43</v>
      </c>
      <c r="B101">
        <v>15419333</v>
      </c>
      <c r="C101">
        <v>15419331</v>
      </c>
      <c r="D101">
        <v>121645</v>
      </c>
      <c r="E101">
        <v>1</v>
      </c>
      <c r="F101">
        <v>1</v>
      </c>
      <c r="G101">
        <v>1</v>
      </c>
      <c r="H101">
        <v>1</v>
      </c>
      <c r="I101" t="s">
        <v>115</v>
      </c>
      <c r="K101" t="s">
        <v>116</v>
      </c>
      <c r="L101">
        <v>1369</v>
      </c>
      <c r="N101">
        <v>1013</v>
      </c>
      <c r="O101" t="s">
        <v>117</v>
      </c>
      <c r="P101" t="s">
        <v>117</v>
      </c>
      <c r="Q101">
        <v>1</v>
      </c>
      <c r="X101">
        <v>10.4</v>
      </c>
      <c r="Y101">
        <v>0</v>
      </c>
      <c r="Z101">
        <v>0</v>
      </c>
      <c r="AA101">
        <v>0</v>
      </c>
      <c r="AB101">
        <v>9.02</v>
      </c>
      <c r="AC101">
        <v>0</v>
      </c>
      <c r="AD101">
        <v>1</v>
      </c>
      <c r="AE101">
        <v>1</v>
      </c>
      <c r="AF101" t="s">
        <v>24</v>
      </c>
      <c r="AG101">
        <v>12.48</v>
      </c>
      <c r="AH101">
        <v>2</v>
      </c>
      <c r="AI101">
        <v>15419333</v>
      </c>
      <c r="AJ101">
        <v>104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ROW(Source!A43)</f>
        <v>43</v>
      </c>
      <c r="B102">
        <v>15419334</v>
      </c>
      <c r="C102">
        <v>15419331</v>
      </c>
      <c r="D102">
        <v>121548</v>
      </c>
      <c r="E102">
        <v>1</v>
      </c>
      <c r="F102">
        <v>1</v>
      </c>
      <c r="G102">
        <v>1</v>
      </c>
      <c r="H102">
        <v>1</v>
      </c>
      <c r="I102" t="s">
        <v>23</v>
      </c>
      <c r="K102" t="s">
        <v>119</v>
      </c>
      <c r="L102">
        <v>608254</v>
      </c>
      <c r="N102">
        <v>1013</v>
      </c>
      <c r="O102" t="s">
        <v>120</v>
      </c>
      <c r="P102" t="s">
        <v>120</v>
      </c>
      <c r="Q102">
        <v>1</v>
      </c>
      <c r="X102">
        <v>8.86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24</v>
      </c>
      <c r="AG102">
        <v>10.632</v>
      </c>
      <c r="AH102">
        <v>2</v>
      </c>
      <c r="AI102">
        <v>15419334</v>
      </c>
      <c r="AJ102">
        <v>105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ROW(Source!A43)</f>
        <v>43</v>
      </c>
      <c r="B103">
        <v>15419335</v>
      </c>
      <c r="C103">
        <v>15419331</v>
      </c>
      <c r="D103">
        <v>1466783</v>
      </c>
      <c r="E103">
        <v>1</v>
      </c>
      <c r="F103">
        <v>1</v>
      </c>
      <c r="G103">
        <v>1</v>
      </c>
      <c r="H103">
        <v>2</v>
      </c>
      <c r="I103" t="s">
        <v>121</v>
      </c>
      <c r="J103" t="s">
        <v>122</v>
      </c>
      <c r="K103" t="s">
        <v>123</v>
      </c>
      <c r="L103">
        <v>1480</v>
      </c>
      <c r="N103">
        <v>1013</v>
      </c>
      <c r="O103" t="s">
        <v>124</v>
      </c>
      <c r="P103" t="s">
        <v>125</v>
      </c>
      <c r="Q103">
        <v>1</v>
      </c>
      <c r="X103">
        <v>0.03</v>
      </c>
      <c r="Y103">
        <v>0</v>
      </c>
      <c r="Z103">
        <v>134.65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24</v>
      </c>
      <c r="AG103">
        <v>0.036</v>
      </c>
      <c r="AH103">
        <v>2</v>
      </c>
      <c r="AI103">
        <v>15419335</v>
      </c>
      <c r="AJ103">
        <v>106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ROW(Source!A43)</f>
        <v>43</v>
      </c>
      <c r="B104">
        <v>15419336</v>
      </c>
      <c r="C104">
        <v>15419331</v>
      </c>
      <c r="D104">
        <v>1467165</v>
      </c>
      <c r="E104">
        <v>1</v>
      </c>
      <c r="F104">
        <v>1</v>
      </c>
      <c r="G104">
        <v>1</v>
      </c>
      <c r="H104">
        <v>2</v>
      </c>
      <c r="I104" t="s">
        <v>126</v>
      </c>
      <c r="J104" t="s">
        <v>127</v>
      </c>
      <c r="K104" t="s">
        <v>128</v>
      </c>
      <c r="L104">
        <v>1368</v>
      </c>
      <c r="N104">
        <v>1011</v>
      </c>
      <c r="O104" t="s">
        <v>129</v>
      </c>
      <c r="P104" t="s">
        <v>129</v>
      </c>
      <c r="Q104">
        <v>1</v>
      </c>
      <c r="X104">
        <v>8.82</v>
      </c>
      <c r="Y104">
        <v>0</v>
      </c>
      <c r="Z104">
        <v>142.7</v>
      </c>
      <c r="AA104">
        <v>13.5</v>
      </c>
      <c r="AB104">
        <v>0</v>
      </c>
      <c r="AC104">
        <v>0</v>
      </c>
      <c r="AD104">
        <v>1</v>
      </c>
      <c r="AE104">
        <v>0</v>
      </c>
      <c r="AF104" t="s">
        <v>24</v>
      </c>
      <c r="AG104">
        <v>10.584</v>
      </c>
      <c r="AH104">
        <v>2</v>
      </c>
      <c r="AI104">
        <v>15419336</v>
      </c>
      <c r="AJ104">
        <v>107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ROW(Source!A43)</f>
        <v>43</v>
      </c>
      <c r="B105">
        <v>15419337</v>
      </c>
      <c r="C105">
        <v>15419331</v>
      </c>
      <c r="D105">
        <v>1471982</v>
      </c>
      <c r="E105">
        <v>1</v>
      </c>
      <c r="F105">
        <v>1</v>
      </c>
      <c r="G105">
        <v>1</v>
      </c>
      <c r="H105">
        <v>2</v>
      </c>
      <c r="I105" t="s">
        <v>130</v>
      </c>
      <c r="J105" t="s">
        <v>131</v>
      </c>
      <c r="K105" t="s">
        <v>132</v>
      </c>
      <c r="L105">
        <v>1480</v>
      </c>
      <c r="N105">
        <v>1013</v>
      </c>
      <c r="O105" t="s">
        <v>124</v>
      </c>
      <c r="P105" t="s">
        <v>125</v>
      </c>
      <c r="Q105">
        <v>1</v>
      </c>
      <c r="X105">
        <v>0.03</v>
      </c>
      <c r="Y105">
        <v>0</v>
      </c>
      <c r="Z105">
        <v>107.3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24</v>
      </c>
      <c r="AG105">
        <v>0.036</v>
      </c>
      <c r="AH105">
        <v>2</v>
      </c>
      <c r="AI105">
        <v>15419337</v>
      </c>
      <c r="AJ105">
        <v>108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ROW(Source!A43)</f>
        <v>43</v>
      </c>
      <c r="B106">
        <v>15419338</v>
      </c>
      <c r="C106">
        <v>15419331</v>
      </c>
      <c r="D106">
        <v>1399952</v>
      </c>
      <c r="E106">
        <v>1</v>
      </c>
      <c r="F106">
        <v>1</v>
      </c>
      <c r="G106">
        <v>1</v>
      </c>
      <c r="H106">
        <v>3</v>
      </c>
      <c r="I106" t="s">
        <v>133</v>
      </c>
      <c r="J106" t="s">
        <v>134</v>
      </c>
      <c r="K106" t="s">
        <v>135</v>
      </c>
      <c r="L106">
        <v>1348</v>
      </c>
      <c r="N106">
        <v>1009</v>
      </c>
      <c r="O106" t="s">
        <v>39</v>
      </c>
      <c r="P106" t="s">
        <v>39</v>
      </c>
      <c r="Q106">
        <v>1000</v>
      </c>
      <c r="X106">
        <v>0.0004</v>
      </c>
      <c r="Y106">
        <v>4488.4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0.0004</v>
      </c>
      <c r="AH106">
        <v>2</v>
      </c>
      <c r="AI106">
        <v>15419338</v>
      </c>
      <c r="AJ106">
        <v>109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ROW(Source!A43)</f>
        <v>43</v>
      </c>
      <c r="B107">
        <v>15419339</v>
      </c>
      <c r="C107">
        <v>15419331</v>
      </c>
      <c r="D107">
        <v>1401392</v>
      </c>
      <c r="E107">
        <v>1</v>
      </c>
      <c r="F107">
        <v>1</v>
      </c>
      <c r="G107">
        <v>1</v>
      </c>
      <c r="H107">
        <v>3</v>
      </c>
      <c r="I107" t="s">
        <v>136</v>
      </c>
      <c r="J107" t="s">
        <v>137</v>
      </c>
      <c r="K107" t="s">
        <v>138</v>
      </c>
      <c r="L107">
        <v>1348</v>
      </c>
      <c r="N107">
        <v>1009</v>
      </c>
      <c r="O107" t="s">
        <v>39</v>
      </c>
      <c r="P107" t="s">
        <v>39</v>
      </c>
      <c r="Q107">
        <v>1000</v>
      </c>
      <c r="X107">
        <v>1E-05</v>
      </c>
      <c r="Y107">
        <v>32500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1E-05</v>
      </c>
      <c r="AH107">
        <v>2</v>
      </c>
      <c r="AI107">
        <v>15419339</v>
      </c>
      <c r="AJ107">
        <v>110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ROW(Source!A43)</f>
        <v>43</v>
      </c>
      <c r="B108">
        <v>15419340</v>
      </c>
      <c r="C108">
        <v>15419331</v>
      </c>
      <c r="D108">
        <v>1444168</v>
      </c>
      <c r="E108">
        <v>1</v>
      </c>
      <c r="F108">
        <v>1</v>
      </c>
      <c r="G108">
        <v>1</v>
      </c>
      <c r="H108">
        <v>3</v>
      </c>
      <c r="I108" t="s">
        <v>139</v>
      </c>
      <c r="J108" t="s">
        <v>140</v>
      </c>
      <c r="K108" t="s">
        <v>141</v>
      </c>
      <c r="L108">
        <v>1356</v>
      </c>
      <c r="N108">
        <v>1010</v>
      </c>
      <c r="O108" t="s">
        <v>142</v>
      </c>
      <c r="P108" t="s">
        <v>142</v>
      </c>
      <c r="Q108">
        <v>1000</v>
      </c>
      <c r="X108">
        <v>0.00204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0.00204</v>
      </c>
      <c r="AH108">
        <v>2</v>
      </c>
      <c r="AI108">
        <v>15419340</v>
      </c>
      <c r="AJ108">
        <v>111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ROW(Source!A43)</f>
        <v>43</v>
      </c>
      <c r="B109">
        <v>15419341</v>
      </c>
      <c r="C109">
        <v>15419331</v>
      </c>
      <c r="D109">
        <v>1444364</v>
      </c>
      <c r="E109">
        <v>1</v>
      </c>
      <c r="F109">
        <v>1</v>
      </c>
      <c r="G109">
        <v>1</v>
      </c>
      <c r="H109">
        <v>3</v>
      </c>
      <c r="I109" t="s">
        <v>143</v>
      </c>
      <c r="J109" t="s">
        <v>144</v>
      </c>
      <c r="K109" t="s">
        <v>145</v>
      </c>
      <c r="L109">
        <v>1355</v>
      </c>
      <c r="N109">
        <v>1010</v>
      </c>
      <c r="O109" t="s">
        <v>146</v>
      </c>
      <c r="P109" t="s">
        <v>146</v>
      </c>
      <c r="Q109">
        <v>100</v>
      </c>
      <c r="X109">
        <v>0.01</v>
      </c>
      <c r="Y109">
        <v>142.5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0.01</v>
      </c>
      <c r="AH109">
        <v>2</v>
      </c>
      <c r="AI109">
        <v>15419341</v>
      </c>
      <c r="AJ109">
        <v>112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ROW(Source!A43)</f>
        <v>43</v>
      </c>
      <c r="B110">
        <v>15419342</v>
      </c>
      <c r="C110">
        <v>15419331</v>
      </c>
      <c r="D110">
        <v>1444421</v>
      </c>
      <c r="E110">
        <v>1</v>
      </c>
      <c r="F110">
        <v>1</v>
      </c>
      <c r="G110">
        <v>1</v>
      </c>
      <c r="H110">
        <v>3</v>
      </c>
      <c r="I110" t="s">
        <v>147</v>
      </c>
      <c r="J110" t="s">
        <v>148</v>
      </c>
      <c r="K110" t="s">
        <v>149</v>
      </c>
      <c r="L110">
        <v>1308</v>
      </c>
      <c r="N110">
        <v>1003</v>
      </c>
      <c r="O110" t="s">
        <v>31</v>
      </c>
      <c r="P110" t="s">
        <v>31</v>
      </c>
      <c r="Q110">
        <v>100</v>
      </c>
      <c r="X110">
        <v>0.0024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0.0024</v>
      </c>
      <c r="AH110">
        <v>2</v>
      </c>
      <c r="AI110">
        <v>15419342</v>
      </c>
      <c r="AJ110">
        <v>113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ROW(Source!A45)</f>
        <v>45</v>
      </c>
      <c r="B111">
        <v>15419359</v>
      </c>
      <c r="C111">
        <v>15419357</v>
      </c>
      <c r="D111">
        <v>121645</v>
      </c>
      <c r="E111">
        <v>1</v>
      </c>
      <c r="F111">
        <v>1</v>
      </c>
      <c r="G111">
        <v>1</v>
      </c>
      <c r="H111">
        <v>1</v>
      </c>
      <c r="I111" t="s">
        <v>115</v>
      </c>
      <c r="K111" t="s">
        <v>116</v>
      </c>
      <c r="L111">
        <v>1369</v>
      </c>
      <c r="N111">
        <v>1013</v>
      </c>
      <c r="O111" t="s">
        <v>117</v>
      </c>
      <c r="P111" t="s">
        <v>117</v>
      </c>
      <c r="Q111">
        <v>1</v>
      </c>
      <c r="X111">
        <v>50.1</v>
      </c>
      <c r="Y111">
        <v>0</v>
      </c>
      <c r="Z111">
        <v>0</v>
      </c>
      <c r="AA111">
        <v>0</v>
      </c>
      <c r="AB111">
        <v>9.02</v>
      </c>
      <c r="AC111">
        <v>0</v>
      </c>
      <c r="AD111">
        <v>1</v>
      </c>
      <c r="AE111">
        <v>1</v>
      </c>
      <c r="AF111" t="s">
        <v>19</v>
      </c>
      <c r="AG111">
        <v>24.048000000000002</v>
      </c>
      <c r="AH111">
        <v>2</v>
      </c>
      <c r="AI111">
        <v>15419359</v>
      </c>
      <c r="AJ111">
        <v>115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ROW(Source!A45)</f>
        <v>45</v>
      </c>
      <c r="B112">
        <v>15419360</v>
      </c>
      <c r="C112">
        <v>15419357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23</v>
      </c>
      <c r="K112" t="s">
        <v>119</v>
      </c>
      <c r="L112">
        <v>608254</v>
      </c>
      <c r="N112">
        <v>1013</v>
      </c>
      <c r="O112" t="s">
        <v>120</v>
      </c>
      <c r="P112" t="s">
        <v>120</v>
      </c>
      <c r="Q112">
        <v>1</v>
      </c>
      <c r="X112">
        <v>20.7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19</v>
      </c>
      <c r="AG112">
        <v>9.936</v>
      </c>
      <c r="AH112">
        <v>2</v>
      </c>
      <c r="AI112">
        <v>15419360</v>
      </c>
      <c r="AJ112">
        <v>116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ROW(Source!A45)</f>
        <v>45</v>
      </c>
      <c r="B113">
        <v>15419361</v>
      </c>
      <c r="C113">
        <v>15419357</v>
      </c>
      <c r="D113">
        <v>1466783</v>
      </c>
      <c r="E113">
        <v>1</v>
      </c>
      <c r="F113">
        <v>1</v>
      </c>
      <c r="G113">
        <v>1</v>
      </c>
      <c r="H113">
        <v>2</v>
      </c>
      <c r="I113" t="s">
        <v>121</v>
      </c>
      <c r="J113" t="s">
        <v>122</v>
      </c>
      <c r="K113" t="s">
        <v>123</v>
      </c>
      <c r="L113">
        <v>1480</v>
      </c>
      <c r="N113">
        <v>1013</v>
      </c>
      <c r="O113" t="s">
        <v>124</v>
      </c>
      <c r="P113" t="s">
        <v>125</v>
      </c>
      <c r="Q113">
        <v>1</v>
      </c>
      <c r="X113">
        <v>4.76</v>
      </c>
      <c r="Y113">
        <v>0</v>
      </c>
      <c r="Z113">
        <v>134.65</v>
      </c>
      <c r="AA113">
        <v>13.5</v>
      </c>
      <c r="AB113">
        <v>0</v>
      </c>
      <c r="AC113">
        <v>0</v>
      </c>
      <c r="AD113">
        <v>1</v>
      </c>
      <c r="AE113">
        <v>0</v>
      </c>
      <c r="AF113" t="s">
        <v>19</v>
      </c>
      <c r="AG113">
        <v>2.2848</v>
      </c>
      <c r="AH113">
        <v>2</v>
      </c>
      <c r="AI113">
        <v>15419361</v>
      </c>
      <c r="AJ113">
        <v>117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ROW(Source!A45)</f>
        <v>45</v>
      </c>
      <c r="B114">
        <v>15419362</v>
      </c>
      <c r="C114">
        <v>15419357</v>
      </c>
      <c r="D114">
        <v>1467043</v>
      </c>
      <c r="E114">
        <v>1</v>
      </c>
      <c r="F114">
        <v>1</v>
      </c>
      <c r="G114">
        <v>1</v>
      </c>
      <c r="H114">
        <v>2</v>
      </c>
      <c r="I114" t="s">
        <v>151</v>
      </c>
      <c r="J114" t="s">
        <v>152</v>
      </c>
      <c r="K114" t="s">
        <v>153</v>
      </c>
      <c r="L114">
        <v>1368</v>
      </c>
      <c r="N114">
        <v>1011</v>
      </c>
      <c r="O114" t="s">
        <v>129</v>
      </c>
      <c r="P114" t="s">
        <v>129</v>
      </c>
      <c r="Q114">
        <v>1</v>
      </c>
      <c r="X114">
        <v>11.2</v>
      </c>
      <c r="Y114">
        <v>0</v>
      </c>
      <c r="Z114">
        <v>2.37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19</v>
      </c>
      <c r="AG114">
        <v>5.376</v>
      </c>
      <c r="AH114">
        <v>2</v>
      </c>
      <c r="AI114">
        <v>15419362</v>
      </c>
      <c r="AJ114">
        <v>118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ROW(Source!A45)</f>
        <v>45</v>
      </c>
      <c r="B115">
        <v>15419363</v>
      </c>
      <c r="C115">
        <v>15419357</v>
      </c>
      <c r="D115">
        <v>1467086</v>
      </c>
      <c r="E115">
        <v>1</v>
      </c>
      <c r="F115">
        <v>1</v>
      </c>
      <c r="G115">
        <v>1</v>
      </c>
      <c r="H115">
        <v>2</v>
      </c>
      <c r="I115" t="s">
        <v>154</v>
      </c>
      <c r="J115" t="s">
        <v>155</v>
      </c>
      <c r="K115" t="s">
        <v>156</v>
      </c>
      <c r="L115">
        <v>1368</v>
      </c>
      <c r="N115">
        <v>1011</v>
      </c>
      <c r="O115" t="s">
        <v>129</v>
      </c>
      <c r="P115" t="s">
        <v>129</v>
      </c>
      <c r="Q115">
        <v>1</v>
      </c>
      <c r="X115">
        <v>11.2</v>
      </c>
      <c r="Y115">
        <v>0</v>
      </c>
      <c r="Z115">
        <v>131.44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19</v>
      </c>
      <c r="AG115">
        <v>5.376</v>
      </c>
      <c r="AH115">
        <v>2</v>
      </c>
      <c r="AI115">
        <v>15419363</v>
      </c>
      <c r="AJ115">
        <v>119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ROW(Source!A45)</f>
        <v>45</v>
      </c>
      <c r="B116">
        <v>15419364</v>
      </c>
      <c r="C116">
        <v>15419357</v>
      </c>
      <c r="D116">
        <v>1471982</v>
      </c>
      <c r="E116">
        <v>1</v>
      </c>
      <c r="F116">
        <v>1</v>
      </c>
      <c r="G116">
        <v>1</v>
      </c>
      <c r="H116">
        <v>2</v>
      </c>
      <c r="I116" t="s">
        <v>130</v>
      </c>
      <c r="J116" t="s">
        <v>131</v>
      </c>
      <c r="K116" t="s">
        <v>132</v>
      </c>
      <c r="L116">
        <v>1480</v>
      </c>
      <c r="N116">
        <v>1013</v>
      </c>
      <c r="O116" t="s">
        <v>124</v>
      </c>
      <c r="P116" t="s">
        <v>125</v>
      </c>
      <c r="Q116">
        <v>1</v>
      </c>
      <c r="X116">
        <v>4.76</v>
      </c>
      <c r="Y116">
        <v>0</v>
      </c>
      <c r="Z116">
        <v>107.3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19</v>
      </c>
      <c r="AG116">
        <v>2.2848</v>
      </c>
      <c r="AH116">
        <v>2</v>
      </c>
      <c r="AI116">
        <v>15419364</v>
      </c>
      <c r="AJ116">
        <v>120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ROW(Source!A45)</f>
        <v>45</v>
      </c>
      <c r="B117">
        <v>15419365</v>
      </c>
      <c r="C117">
        <v>15419357</v>
      </c>
      <c r="D117">
        <v>1401843</v>
      </c>
      <c r="E117">
        <v>1</v>
      </c>
      <c r="F117">
        <v>1</v>
      </c>
      <c r="G117">
        <v>1</v>
      </c>
      <c r="H117">
        <v>3</v>
      </c>
      <c r="I117" t="s">
        <v>157</v>
      </c>
      <c r="J117" t="s">
        <v>158</v>
      </c>
      <c r="K117" t="s">
        <v>159</v>
      </c>
      <c r="L117">
        <v>1348</v>
      </c>
      <c r="N117">
        <v>1009</v>
      </c>
      <c r="O117" t="s">
        <v>39</v>
      </c>
      <c r="P117" t="s">
        <v>39</v>
      </c>
      <c r="Q117">
        <v>1000</v>
      </c>
      <c r="X117">
        <v>0.0001</v>
      </c>
      <c r="Y117">
        <v>12242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0.0001</v>
      </c>
      <c r="AH117">
        <v>2</v>
      </c>
      <c r="AI117">
        <v>15419365</v>
      </c>
      <c r="AJ117">
        <v>121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ROW(Source!A45)</f>
        <v>45</v>
      </c>
      <c r="B118">
        <v>15419366</v>
      </c>
      <c r="C118">
        <v>15419357</v>
      </c>
      <c r="D118">
        <v>1401987</v>
      </c>
      <c r="E118">
        <v>1</v>
      </c>
      <c r="F118">
        <v>1</v>
      </c>
      <c r="G118">
        <v>1</v>
      </c>
      <c r="H118">
        <v>3</v>
      </c>
      <c r="I118" t="s">
        <v>160</v>
      </c>
      <c r="J118" t="s">
        <v>161</v>
      </c>
      <c r="K118" t="s">
        <v>162</v>
      </c>
      <c r="L118">
        <v>1348</v>
      </c>
      <c r="N118">
        <v>1009</v>
      </c>
      <c r="O118" t="s">
        <v>39</v>
      </c>
      <c r="P118" t="s">
        <v>39</v>
      </c>
      <c r="Q118">
        <v>1000</v>
      </c>
      <c r="X118">
        <v>0.0008</v>
      </c>
      <c r="Y118">
        <v>40600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0.0008</v>
      </c>
      <c r="AH118">
        <v>2</v>
      </c>
      <c r="AI118">
        <v>15419366</v>
      </c>
      <c r="AJ118">
        <v>122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ROW(Source!A45)</f>
        <v>45</v>
      </c>
      <c r="B119">
        <v>15419367</v>
      </c>
      <c r="C119">
        <v>15419357</v>
      </c>
      <c r="D119">
        <v>1403420</v>
      </c>
      <c r="E119">
        <v>1</v>
      </c>
      <c r="F119">
        <v>1</v>
      </c>
      <c r="G119">
        <v>1</v>
      </c>
      <c r="H119">
        <v>3</v>
      </c>
      <c r="I119" t="s">
        <v>163</v>
      </c>
      <c r="J119" t="s">
        <v>164</v>
      </c>
      <c r="K119" t="s">
        <v>165</v>
      </c>
      <c r="L119">
        <v>1348</v>
      </c>
      <c r="N119">
        <v>1009</v>
      </c>
      <c r="O119" t="s">
        <v>39</v>
      </c>
      <c r="P119" t="s">
        <v>39</v>
      </c>
      <c r="Q119">
        <v>1000</v>
      </c>
      <c r="X119">
        <v>0.00011</v>
      </c>
      <c r="Y119">
        <v>12430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0.00011</v>
      </c>
      <c r="AH119">
        <v>2</v>
      </c>
      <c r="AI119">
        <v>15419367</v>
      </c>
      <c r="AJ119">
        <v>123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ROW(Source!A45)</f>
        <v>45</v>
      </c>
      <c r="B120">
        <v>15419368</v>
      </c>
      <c r="C120">
        <v>15419357</v>
      </c>
      <c r="D120">
        <v>1404120</v>
      </c>
      <c r="E120">
        <v>1</v>
      </c>
      <c r="F120">
        <v>1</v>
      </c>
      <c r="G120">
        <v>1</v>
      </c>
      <c r="H120">
        <v>3</v>
      </c>
      <c r="I120" t="s">
        <v>166</v>
      </c>
      <c r="J120" t="s">
        <v>167</v>
      </c>
      <c r="K120" t="s">
        <v>168</v>
      </c>
      <c r="L120">
        <v>1348</v>
      </c>
      <c r="N120">
        <v>1009</v>
      </c>
      <c r="O120" t="s">
        <v>39</v>
      </c>
      <c r="P120" t="s">
        <v>39</v>
      </c>
      <c r="Q120">
        <v>1000</v>
      </c>
      <c r="X120">
        <v>0.00072</v>
      </c>
      <c r="Y120">
        <v>7826.9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0.00072</v>
      </c>
      <c r="AH120">
        <v>2</v>
      </c>
      <c r="AI120">
        <v>15419368</v>
      </c>
      <c r="AJ120">
        <v>124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ROW(Source!A45)</f>
        <v>45</v>
      </c>
      <c r="B121">
        <v>15419369</v>
      </c>
      <c r="C121">
        <v>15419357</v>
      </c>
      <c r="D121">
        <v>1444042</v>
      </c>
      <c r="E121">
        <v>1</v>
      </c>
      <c r="F121">
        <v>1</v>
      </c>
      <c r="G121">
        <v>1</v>
      </c>
      <c r="H121">
        <v>3</v>
      </c>
      <c r="I121" t="s">
        <v>169</v>
      </c>
      <c r="J121" t="s">
        <v>170</v>
      </c>
      <c r="K121" t="s">
        <v>171</v>
      </c>
      <c r="L121">
        <v>1358</v>
      </c>
      <c r="N121">
        <v>1010</v>
      </c>
      <c r="O121" t="s">
        <v>172</v>
      </c>
      <c r="P121" t="s">
        <v>172</v>
      </c>
      <c r="Q121">
        <v>10</v>
      </c>
      <c r="X121">
        <v>1.8</v>
      </c>
      <c r="Y121">
        <v>64.8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1.8</v>
      </c>
      <c r="AH121">
        <v>2</v>
      </c>
      <c r="AI121">
        <v>15419369</v>
      </c>
      <c r="AJ121">
        <v>125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ROW(Source!A45)</f>
        <v>45</v>
      </c>
      <c r="B122">
        <v>15419370</v>
      </c>
      <c r="C122">
        <v>15419357</v>
      </c>
      <c r="D122">
        <v>1444168</v>
      </c>
      <c r="E122">
        <v>1</v>
      </c>
      <c r="F122">
        <v>1</v>
      </c>
      <c r="G122">
        <v>1</v>
      </c>
      <c r="H122">
        <v>3</v>
      </c>
      <c r="I122" t="s">
        <v>139</v>
      </c>
      <c r="J122" t="s">
        <v>140</v>
      </c>
      <c r="K122" t="s">
        <v>141</v>
      </c>
      <c r="L122">
        <v>1356</v>
      </c>
      <c r="N122">
        <v>1010</v>
      </c>
      <c r="O122" t="s">
        <v>142</v>
      </c>
      <c r="P122" t="s">
        <v>142</v>
      </c>
      <c r="Q122">
        <v>1000</v>
      </c>
      <c r="X122">
        <v>0.0208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0.0208</v>
      </c>
      <c r="AH122">
        <v>2</v>
      </c>
      <c r="AI122">
        <v>15419370</v>
      </c>
      <c r="AJ122">
        <v>126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ROW(Source!A45)</f>
        <v>45</v>
      </c>
      <c r="B123">
        <v>15419371</v>
      </c>
      <c r="C123">
        <v>15419357</v>
      </c>
      <c r="D123">
        <v>1444364</v>
      </c>
      <c r="E123">
        <v>1</v>
      </c>
      <c r="F123">
        <v>1</v>
      </c>
      <c r="G123">
        <v>1</v>
      </c>
      <c r="H123">
        <v>3</v>
      </c>
      <c r="I123" t="s">
        <v>143</v>
      </c>
      <c r="J123" t="s">
        <v>144</v>
      </c>
      <c r="K123" t="s">
        <v>145</v>
      </c>
      <c r="L123">
        <v>1355</v>
      </c>
      <c r="N123">
        <v>1010</v>
      </c>
      <c r="O123" t="s">
        <v>146</v>
      </c>
      <c r="P123" t="s">
        <v>146</v>
      </c>
      <c r="Q123">
        <v>100</v>
      </c>
      <c r="X123">
        <v>0.1</v>
      </c>
      <c r="Y123">
        <v>142.5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0.1</v>
      </c>
      <c r="AH123">
        <v>2</v>
      </c>
      <c r="AI123">
        <v>15419371</v>
      </c>
      <c r="AJ123">
        <v>127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ROW(Source!A45)</f>
        <v>45</v>
      </c>
      <c r="B124">
        <v>15419372</v>
      </c>
      <c r="C124">
        <v>15419357</v>
      </c>
      <c r="D124">
        <v>1444421</v>
      </c>
      <c r="E124">
        <v>1</v>
      </c>
      <c r="F124">
        <v>1</v>
      </c>
      <c r="G124">
        <v>1</v>
      </c>
      <c r="H124">
        <v>3</v>
      </c>
      <c r="I124" t="s">
        <v>147</v>
      </c>
      <c r="J124" t="s">
        <v>148</v>
      </c>
      <c r="K124" t="s">
        <v>149</v>
      </c>
      <c r="L124">
        <v>1308</v>
      </c>
      <c r="N124">
        <v>1003</v>
      </c>
      <c r="O124" t="s">
        <v>31</v>
      </c>
      <c r="P124" t="s">
        <v>31</v>
      </c>
      <c r="Q124">
        <v>100</v>
      </c>
      <c r="X124">
        <v>0.0245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0.0245</v>
      </c>
      <c r="AH124">
        <v>2</v>
      </c>
      <c r="AI124">
        <v>15419372</v>
      </c>
      <c r="AJ124">
        <v>128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ROW(Source!A45)</f>
        <v>45</v>
      </c>
      <c r="B125">
        <v>15419373</v>
      </c>
      <c r="C125">
        <v>15419357</v>
      </c>
      <c r="D125">
        <v>1452254</v>
      </c>
      <c r="E125">
        <v>1</v>
      </c>
      <c r="F125">
        <v>1</v>
      </c>
      <c r="G125">
        <v>1</v>
      </c>
      <c r="H125">
        <v>3</v>
      </c>
      <c r="I125" t="s">
        <v>173</v>
      </c>
      <c r="J125" t="s">
        <v>174</v>
      </c>
      <c r="K125" t="s">
        <v>175</v>
      </c>
      <c r="L125">
        <v>1346</v>
      </c>
      <c r="N125">
        <v>1009</v>
      </c>
      <c r="O125" t="s">
        <v>90</v>
      </c>
      <c r="P125" t="s">
        <v>90</v>
      </c>
      <c r="Q125">
        <v>1</v>
      </c>
      <c r="X125">
        <v>0.25</v>
      </c>
      <c r="Y125">
        <v>68.05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0.25</v>
      </c>
      <c r="AH125">
        <v>2</v>
      </c>
      <c r="AI125">
        <v>15419373</v>
      </c>
      <c r="AJ125">
        <v>129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ROW(Source!A46)</f>
        <v>46</v>
      </c>
      <c r="B126">
        <v>15419390</v>
      </c>
      <c r="C126">
        <v>15419374</v>
      </c>
      <c r="D126">
        <v>121645</v>
      </c>
      <c r="E126">
        <v>1</v>
      </c>
      <c r="F126">
        <v>1</v>
      </c>
      <c r="G126">
        <v>1</v>
      </c>
      <c r="H126">
        <v>1</v>
      </c>
      <c r="I126" t="s">
        <v>115</v>
      </c>
      <c r="K126" t="s">
        <v>116</v>
      </c>
      <c r="L126">
        <v>1369</v>
      </c>
      <c r="N126">
        <v>1013</v>
      </c>
      <c r="O126" t="s">
        <v>117</v>
      </c>
      <c r="P126" t="s">
        <v>117</v>
      </c>
      <c r="Q126">
        <v>1</v>
      </c>
      <c r="X126">
        <v>50.1</v>
      </c>
      <c r="Y126">
        <v>0</v>
      </c>
      <c r="Z126">
        <v>0</v>
      </c>
      <c r="AA126">
        <v>0</v>
      </c>
      <c r="AB126">
        <v>9.02</v>
      </c>
      <c r="AC126">
        <v>0</v>
      </c>
      <c r="AD126">
        <v>1</v>
      </c>
      <c r="AE126">
        <v>1</v>
      </c>
      <c r="AF126" t="s">
        <v>24</v>
      </c>
      <c r="AG126">
        <v>60.12</v>
      </c>
      <c r="AH126">
        <v>2</v>
      </c>
      <c r="AI126">
        <v>15419375</v>
      </c>
      <c r="AJ126">
        <v>130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ROW(Source!A46)</f>
        <v>46</v>
      </c>
      <c r="B127">
        <v>15419391</v>
      </c>
      <c r="C127">
        <v>15419374</v>
      </c>
      <c r="D127">
        <v>121548</v>
      </c>
      <c r="E127">
        <v>1</v>
      </c>
      <c r="F127">
        <v>1</v>
      </c>
      <c r="G127">
        <v>1</v>
      </c>
      <c r="H127">
        <v>1</v>
      </c>
      <c r="I127" t="s">
        <v>23</v>
      </c>
      <c r="K127" t="s">
        <v>119</v>
      </c>
      <c r="L127">
        <v>608254</v>
      </c>
      <c r="N127">
        <v>1013</v>
      </c>
      <c r="O127" t="s">
        <v>120</v>
      </c>
      <c r="P127" t="s">
        <v>120</v>
      </c>
      <c r="Q127">
        <v>1</v>
      </c>
      <c r="X127">
        <v>20.7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24</v>
      </c>
      <c r="AG127">
        <v>24.84</v>
      </c>
      <c r="AH127">
        <v>2</v>
      </c>
      <c r="AI127">
        <v>15419376</v>
      </c>
      <c r="AJ127">
        <v>131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ROW(Source!A46)</f>
        <v>46</v>
      </c>
      <c r="B128">
        <v>15419392</v>
      </c>
      <c r="C128">
        <v>15419374</v>
      </c>
      <c r="D128">
        <v>1466783</v>
      </c>
      <c r="E128">
        <v>1</v>
      </c>
      <c r="F128">
        <v>1</v>
      </c>
      <c r="G128">
        <v>1</v>
      </c>
      <c r="H128">
        <v>2</v>
      </c>
      <c r="I128" t="s">
        <v>121</v>
      </c>
      <c r="J128" t="s">
        <v>122</v>
      </c>
      <c r="K128" t="s">
        <v>123</v>
      </c>
      <c r="L128">
        <v>1480</v>
      </c>
      <c r="N128">
        <v>1013</v>
      </c>
      <c r="O128" t="s">
        <v>124</v>
      </c>
      <c r="P128" t="s">
        <v>125</v>
      </c>
      <c r="Q128">
        <v>1</v>
      </c>
      <c r="X128">
        <v>4.76</v>
      </c>
      <c r="Y128">
        <v>0</v>
      </c>
      <c r="Z128">
        <v>134.65</v>
      </c>
      <c r="AA128">
        <v>13.5</v>
      </c>
      <c r="AB128">
        <v>0</v>
      </c>
      <c r="AC128">
        <v>0</v>
      </c>
      <c r="AD128">
        <v>1</v>
      </c>
      <c r="AE128">
        <v>0</v>
      </c>
      <c r="AF128" t="s">
        <v>24</v>
      </c>
      <c r="AG128">
        <v>5.712</v>
      </c>
      <c r="AH128">
        <v>2</v>
      </c>
      <c r="AI128">
        <v>15419377</v>
      </c>
      <c r="AJ128">
        <v>132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ROW(Source!A46)</f>
        <v>46</v>
      </c>
      <c r="B129">
        <v>15419393</v>
      </c>
      <c r="C129">
        <v>15419374</v>
      </c>
      <c r="D129">
        <v>1467043</v>
      </c>
      <c r="E129">
        <v>1</v>
      </c>
      <c r="F129">
        <v>1</v>
      </c>
      <c r="G129">
        <v>1</v>
      </c>
      <c r="H129">
        <v>2</v>
      </c>
      <c r="I129" t="s">
        <v>151</v>
      </c>
      <c r="J129" t="s">
        <v>152</v>
      </c>
      <c r="K129" t="s">
        <v>153</v>
      </c>
      <c r="L129">
        <v>1368</v>
      </c>
      <c r="N129">
        <v>1011</v>
      </c>
      <c r="O129" t="s">
        <v>129</v>
      </c>
      <c r="P129" t="s">
        <v>129</v>
      </c>
      <c r="Q129">
        <v>1</v>
      </c>
      <c r="X129">
        <v>11.2</v>
      </c>
      <c r="Y129">
        <v>0</v>
      </c>
      <c r="Z129">
        <v>2.37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24</v>
      </c>
      <c r="AG129">
        <v>13.44</v>
      </c>
      <c r="AH129">
        <v>2</v>
      </c>
      <c r="AI129">
        <v>15419378</v>
      </c>
      <c r="AJ129">
        <v>133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ROW(Source!A46)</f>
        <v>46</v>
      </c>
      <c r="B130">
        <v>15419394</v>
      </c>
      <c r="C130">
        <v>15419374</v>
      </c>
      <c r="D130">
        <v>1467086</v>
      </c>
      <c r="E130">
        <v>1</v>
      </c>
      <c r="F130">
        <v>1</v>
      </c>
      <c r="G130">
        <v>1</v>
      </c>
      <c r="H130">
        <v>2</v>
      </c>
      <c r="I130" t="s">
        <v>154</v>
      </c>
      <c r="J130" t="s">
        <v>155</v>
      </c>
      <c r="K130" t="s">
        <v>156</v>
      </c>
      <c r="L130">
        <v>1368</v>
      </c>
      <c r="N130">
        <v>1011</v>
      </c>
      <c r="O130" t="s">
        <v>129</v>
      </c>
      <c r="P130" t="s">
        <v>129</v>
      </c>
      <c r="Q130">
        <v>1</v>
      </c>
      <c r="X130">
        <v>11.2</v>
      </c>
      <c r="Y130">
        <v>0</v>
      </c>
      <c r="Z130">
        <v>131.44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24</v>
      </c>
      <c r="AG130">
        <v>13.44</v>
      </c>
      <c r="AH130">
        <v>2</v>
      </c>
      <c r="AI130">
        <v>15419379</v>
      </c>
      <c r="AJ130">
        <v>134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ROW(Source!A46)</f>
        <v>46</v>
      </c>
      <c r="B131">
        <v>15419395</v>
      </c>
      <c r="C131">
        <v>15419374</v>
      </c>
      <c r="D131">
        <v>1471982</v>
      </c>
      <c r="E131">
        <v>1</v>
      </c>
      <c r="F131">
        <v>1</v>
      </c>
      <c r="G131">
        <v>1</v>
      </c>
      <c r="H131">
        <v>2</v>
      </c>
      <c r="I131" t="s">
        <v>130</v>
      </c>
      <c r="J131" t="s">
        <v>131</v>
      </c>
      <c r="K131" t="s">
        <v>132</v>
      </c>
      <c r="L131">
        <v>1480</v>
      </c>
      <c r="N131">
        <v>1013</v>
      </c>
      <c r="O131" t="s">
        <v>124</v>
      </c>
      <c r="P131" t="s">
        <v>125</v>
      </c>
      <c r="Q131">
        <v>1</v>
      </c>
      <c r="X131">
        <v>4.76</v>
      </c>
      <c r="Y131">
        <v>0</v>
      </c>
      <c r="Z131">
        <v>107.3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24</v>
      </c>
      <c r="AG131">
        <v>5.712</v>
      </c>
      <c r="AH131">
        <v>2</v>
      </c>
      <c r="AI131">
        <v>15419380</v>
      </c>
      <c r="AJ131">
        <v>135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ROW(Source!A46)</f>
        <v>46</v>
      </c>
      <c r="B132">
        <v>15419396</v>
      </c>
      <c r="C132">
        <v>15419374</v>
      </c>
      <c r="D132">
        <v>1401843</v>
      </c>
      <c r="E132">
        <v>1</v>
      </c>
      <c r="F132">
        <v>1</v>
      </c>
      <c r="G132">
        <v>1</v>
      </c>
      <c r="H132">
        <v>3</v>
      </c>
      <c r="I132" t="s">
        <v>157</v>
      </c>
      <c r="J132" t="s">
        <v>158</v>
      </c>
      <c r="K132" t="s">
        <v>159</v>
      </c>
      <c r="L132">
        <v>1348</v>
      </c>
      <c r="N132">
        <v>1009</v>
      </c>
      <c r="O132" t="s">
        <v>39</v>
      </c>
      <c r="P132" t="s">
        <v>39</v>
      </c>
      <c r="Q132">
        <v>1000</v>
      </c>
      <c r="X132">
        <v>0.0001</v>
      </c>
      <c r="Y132">
        <v>12242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0.0001</v>
      </c>
      <c r="AH132">
        <v>2</v>
      </c>
      <c r="AI132">
        <v>15419381</v>
      </c>
      <c r="AJ132">
        <v>136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ROW(Source!A46)</f>
        <v>46</v>
      </c>
      <c r="B133">
        <v>15419397</v>
      </c>
      <c r="C133">
        <v>15419374</v>
      </c>
      <c r="D133">
        <v>1401987</v>
      </c>
      <c r="E133">
        <v>1</v>
      </c>
      <c r="F133">
        <v>1</v>
      </c>
      <c r="G133">
        <v>1</v>
      </c>
      <c r="H133">
        <v>3</v>
      </c>
      <c r="I133" t="s">
        <v>160</v>
      </c>
      <c r="J133" t="s">
        <v>161</v>
      </c>
      <c r="K133" t="s">
        <v>162</v>
      </c>
      <c r="L133">
        <v>1348</v>
      </c>
      <c r="N133">
        <v>1009</v>
      </c>
      <c r="O133" t="s">
        <v>39</v>
      </c>
      <c r="P133" t="s">
        <v>39</v>
      </c>
      <c r="Q133">
        <v>1000</v>
      </c>
      <c r="X133">
        <v>0.0008</v>
      </c>
      <c r="Y133">
        <v>40600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0.0008</v>
      </c>
      <c r="AH133">
        <v>2</v>
      </c>
      <c r="AI133">
        <v>15419382</v>
      </c>
      <c r="AJ133">
        <v>137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ROW(Source!A46)</f>
        <v>46</v>
      </c>
      <c r="B134">
        <v>15419398</v>
      </c>
      <c r="C134">
        <v>15419374</v>
      </c>
      <c r="D134">
        <v>1403420</v>
      </c>
      <c r="E134">
        <v>1</v>
      </c>
      <c r="F134">
        <v>1</v>
      </c>
      <c r="G134">
        <v>1</v>
      </c>
      <c r="H134">
        <v>3</v>
      </c>
      <c r="I134" t="s">
        <v>163</v>
      </c>
      <c r="J134" t="s">
        <v>164</v>
      </c>
      <c r="K134" t="s">
        <v>165</v>
      </c>
      <c r="L134">
        <v>1348</v>
      </c>
      <c r="N134">
        <v>1009</v>
      </c>
      <c r="O134" t="s">
        <v>39</v>
      </c>
      <c r="P134" t="s">
        <v>39</v>
      </c>
      <c r="Q134">
        <v>1000</v>
      </c>
      <c r="X134">
        <v>0.00011</v>
      </c>
      <c r="Y134">
        <v>12430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0.00011</v>
      </c>
      <c r="AH134">
        <v>2</v>
      </c>
      <c r="AI134">
        <v>15419383</v>
      </c>
      <c r="AJ134">
        <v>138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ROW(Source!A46)</f>
        <v>46</v>
      </c>
      <c r="B135">
        <v>15419399</v>
      </c>
      <c r="C135">
        <v>15419374</v>
      </c>
      <c r="D135">
        <v>1404120</v>
      </c>
      <c r="E135">
        <v>1</v>
      </c>
      <c r="F135">
        <v>1</v>
      </c>
      <c r="G135">
        <v>1</v>
      </c>
      <c r="H135">
        <v>3</v>
      </c>
      <c r="I135" t="s">
        <v>166</v>
      </c>
      <c r="J135" t="s">
        <v>167</v>
      </c>
      <c r="K135" t="s">
        <v>168</v>
      </c>
      <c r="L135">
        <v>1348</v>
      </c>
      <c r="N135">
        <v>1009</v>
      </c>
      <c r="O135" t="s">
        <v>39</v>
      </c>
      <c r="P135" t="s">
        <v>39</v>
      </c>
      <c r="Q135">
        <v>1000</v>
      </c>
      <c r="X135">
        <v>0.00072</v>
      </c>
      <c r="Y135">
        <v>7826.9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0.00072</v>
      </c>
      <c r="AH135">
        <v>2</v>
      </c>
      <c r="AI135">
        <v>15419384</v>
      </c>
      <c r="AJ135">
        <v>139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ROW(Source!A46)</f>
        <v>46</v>
      </c>
      <c r="B136">
        <v>15419400</v>
      </c>
      <c r="C136">
        <v>15419374</v>
      </c>
      <c r="D136">
        <v>1444042</v>
      </c>
      <c r="E136">
        <v>1</v>
      </c>
      <c r="F136">
        <v>1</v>
      </c>
      <c r="G136">
        <v>1</v>
      </c>
      <c r="H136">
        <v>3</v>
      </c>
      <c r="I136" t="s">
        <v>169</v>
      </c>
      <c r="J136" t="s">
        <v>170</v>
      </c>
      <c r="K136" t="s">
        <v>171</v>
      </c>
      <c r="L136">
        <v>1358</v>
      </c>
      <c r="N136">
        <v>1010</v>
      </c>
      <c r="O136" t="s">
        <v>172</v>
      </c>
      <c r="P136" t="s">
        <v>172</v>
      </c>
      <c r="Q136">
        <v>10</v>
      </c>
      <c r="X136">
        <v>1.8</v>
      </c>
      <c r="Y136">
        <v>64.8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1.8</v>
      </c>
      <c r="AH136">
        <v>2</v>
      </c>
      <c r="AI136">
        <v>15419385</v>
      </c>
      <c r="AJ136">
        <v>140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ROW(Source!A46)</f>
        <v>46</v>
      </c>
      <c r="B137">
        <v>15419401</v>
      </c>
      <c r="C137">
        <v>15419374</v>
      </c>
      <c r="D137">
        <v>1444168</v>
      </c>
      <c r="E137">
        <v>1</v>
      </c>
      <c r="F137">
        <v>1</v>
      </c>
      <c r="G137">
        <v>1</v>
      </c>
      <c r="H137">
        <v>3</v>
      </c>
      <c r="I137" t="s">
        <v>139</v>
      </c>
      <c r="J137" t="s">
        <v>140</v>
      </c>
      <c r="K137" t="s">
        <v>141</v>
      </c>
      <c r="L137">
        <v>1356</v>
      </c>
      <c r="N137">
        <v>1010</v>
      </c>
      <c r="O137" t="s">
        <v>142</v>
      </c>
      <c r="P137" t="s">
        <v>142</v>
      </c>
      <c r="Q137">
        <v>1000</v>
      </c>
      <c r="X137">
        <v>0.0208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0.0208</v>
      </c>
      <c r="AH137">
        <v>2</v>
      </c>
      <c r="AI137">
        <v>15419386</v>
      </c>
      <c r="AJ137">
        <v>141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ROW(Source!A46)</f>
        <v>46</v>
      </c>
      <c r="B138">
        <v>15419402</v>
      </c>
      <c r="C138">
        <v>15419374</v>
      </c>
      <c r="D138">
        <v>1444364</v>
      </c>
      <c r="E138">
        <v>1</v>
      </c>
      <c r="F138">
        <v>1</v>
      </c>
      <c r="G138">
        <v>1</v>
      </c>
      <c r="H138">
        <v>3</v>
      </c>
      <c r="I138" t="s">
        <v>143</v>
      </c>
      <c r="J138" t="s">
        <v>144</v>
      </c>
      <c r="K138" t="s">
        <v>145</v>
      </c>
      <c r="L138">
        <v>1355</v>
      </c>
      <c r="N138">
        <v>1010</v>
      </c>
      <c r="O138" t="s">
        <v>146</v>
      </c>
      <c r="P138" t="s">
        <v>146</v>
      </c>
      <c r="Q138">
        <v>100</v>
      </c>
      <c r="X138">
        <v>0.1</v>
      </c>
      <c r="Y138">
        <v>142.5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0.1</v>
      </c>
      <c r="AH138">
        <v>2</v>
      </c>
      <c r="AI138">
        <v>15419387</v>
      </c>
      <c r="AJ138">
        <v>142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ROW(Source!A46)</f>
        <v>46</v>
      </c>
      <c r="B139">
        <v>15419403</v>
      </c>
      <c r="C139">
        <v>15419374</v>
      </c>
      <c r="D139">
        <v>1444421</v>
      </c>
      <c r="E139">
        <v>1</v>
      </c>
      <c r="F139">
        <v>1</v>
      </c>
      <c r="G139">
        <v>1</v>
      </c>
      <c r="H139">
        <v>3</v>
      </c>
      <c r="I139" t="s">
        <v>147</v>
      </c>
      <c r="J139" t="s">
        <v>148</v>
      </c>
      <c r="K139" t="s">
        <v>149</v>
      </c>
      <c r="L139">
        <v>1308</v>
      </c>
      <c r="N139">
        <v>1003</v>
      </c>
      <c r="O139" t="s">
        <v>31</v>
      </c>
      <c r="P139" t="s">
        <v>31</v>
      </c>
      <c r="Q139">
        <v>100</v>
      </c>
      <c r="X139">
        <v>0.0245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0.0245</v>
      </c>
      <c r="AH139">
        <v>2</v>
      </c>
      <c r="AI139">
        <v>15419388</v>
      </c>
      <c r="AJ139">
        <v>143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ROW(Source!A46)</f>
        <v>46</v>
      </c>
      <c r="B140">
        <v>15419404</v>
      </c>
      <c r="C140">
        <v>15419374</v>
      </c>
      <c r="D140">
        <v>1452254</v>
      </c>
      <c r="E140">
        <v>1</v>
      </c>
      <c r="F140">
        <v>1</v>
      </c>
      <c r="G140">
        <v>1</v>
      </c>
      <c r="H140">
        <v>3</v>
      </c>
      <c r="I140" t="s">
        <v>173</v>
      </c>
      <c r="J140" t="s">
        <v>174</v>
      </c>
      <c r="K140" t="s">
        <v>175</v>
      </c>
      <c r="L140">
        <v>1346</v>
      </c>
      <c r="N140">
        <v>1009</v>
      </c>
      <c r="O140" t="s">
        <v>90</v>
      </c>
      <c r="P140" t="s">
        <v>90</v>
      </c>
      <c r="Q140">
        <v>1</v>
      </c>
      <c r="X140">
        <v>0.25</v>
      </c>
      <c r="Y140">
        <v>68.05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0.25</v>
      </c>
      <c r="AH140">
        <v>2</v>
      </c>
      <c r="AI140">
        <v>15419389</v>
      </c>
      <c r="AJ140">
        <v>144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ROW(Source!A47)</f>
        <v>47</v>
      </c>
      <c r="B141">
        <v>15419406</v>
      </c>
      <c r="C141">
        <v>15419405</v>
      </c>
      <c r="D141">
        <v>121645</v>
      </c>
      <c r="E141">
        <v>1</v>
      </c>
      <c r="F141">
        <v>1</v>
      </c>
      <c r="G141">
        <v>1</v>
      </c>
      <c r="H141">
        <v>1</v>
      </c>
      <c r="I141" t="s">
        <v>115</v>
      </c>
      <c r="K141" t="s">
        <v>116</v>
      </c>
      <c r="L141">
        <v>1369</v>
      </c>
      <c r="N141">
        <v>1013</v>
      </c>
      <c r="O141" t="s">
        <v>117</v>
      </c>
      <c r="P141" t="s">
        <v>117</v>
      </c>
      <c r="Q141">
        <v>1</v>
      </c>
      <c r="X141">
        <v>62.2</v>
      </c>
      <c r="Y141">
        <v>0</v>
      </c>
      <c r="Z141">
        <v>0</v>
      </c>
      <c r="AA141">
        <v>0</v>
      </c>
      <c r="AB141">
        <v>9.02</v>
      </c>
      <c r="AC141">
        <v>0</v>
      </c>
      <c r="AD141">
        <v>1</v>
      </c>
      <c r="AE141">
        <v>1</v>
      </c>
      <c r="AF141" t="s">
        <v>19</v>
      </c>
      <c r="AG141">
        <v>29.856</v>
      </c>
      <c r="AH141">
        <v>2</v>
      </c>
      <c r="AI141">
        <v>15419406</v>
      </c>
      <c r="AJ141">
        <v>145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ROW(Source!A47)</f>
        <v>47</v>
      </c>
      <c r="B142">
        <v>15419407</v>
      </c>
      <c r="C142">
        <v>15419405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23</v>
      </c>
      <c r="K142" t="s">
        <v>119</v>
      </c>
      <c r="L142">
        <v>608254</v>
      </c>
      <c r="N142">
        <v>1013</v>
      </c>
      <c r="O142" t="s">
        <v>120</v>
      </c>
      <c r="P142" t="s">
        <v>120</v>
      </c>
      <c r="Q142">
        <v>1</v>
      </c>
      <c r="X142">
        <v>3.48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F142" t="s">
        <v>19</v>
      </c>
      <c r="AG142">
        <v>1.6704</v>
      </c>
      <c r="AH142">
        <v>2</v>
      </c>
      <c r="AI142">
        <v>15419407</v>
      </c>
      <c r="AJ142">
        <v>146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ROW(Source!A47)</f>
        <v>47</v>
      </c>
      <c r="B143">
        <v>15419408</v>
      </c>
      <c r="C143">
        <v>15419405</v>
      </c>
      <c r="D143">
        <v>1466783</v>
      </c>
      <c r="E143">
        <v>1</v>
      </c>
      <c r="F143">
        <v>1</v>
      </c>
      <c r="G143">
        <v>1</v>
      </c>
      <c r="H143">
        <v>2</v>
      </c>
      <c r="I143" t="s">
        <v>121</v>
      </c>
      <c r="J143" t="s">
        <v>122</v>
      </c>
      <c r="K143" t="s">
        <v>123</v>
      </c>
      <c r="L143">
        <v>1480</v>
      </c>
      <c r="N143">
        <v>1013</v>
      </c>
      <c r="O143" t="s">
        <v>124</v>
      </c>
      <c r="P143" t="s">
        <v>125</v>
      </c>
      <c r="Q143">
        <v>1</v>
      </c>
      <c r="X143">
        <v>1.74</v>
      </c>
      <c r="Y143">
        <v>0</v>
      </c>
      <c r="Z143">
        <v>134.65</v>
      </c>
      <c r="AA143">
        <v>13.5</v>
      </c>
      <c r="AB143">
        <v>0</v>
      </c>
      <c r="AC143">
        <v>0</v>
      </c>
      <c r="AD143">
        <v>1</v>
      </c>
      <c r="AE143">
        <v>0</v>
      </c>
      <c r="AF143" t="s">
        <v>19</v>
      </c>
      <c r="AG143">
        <v>0.8352</v>
      </c>
      <c r="AH143">
        <v>2</v>
      </c>
      <c r="AI143">
        <v>15419408</v>
      </c>
      <c r="AJ143">
        <v>147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ROW(Source!A47)</f>
        <v>47</v>
      </c>
      <c r="B144">
        <v>15419409</v>
      </c>
      <c r="C144">
        <v>15419405</v>
      </c>
      <c r="D144">
        <v>1467385</v>
      </c>
      <c r="E144">
        <v>1</v>
      </c>
      <c r="F144">
        <v>1</v>
      </c>
      <c r="G144">
        <v>1</v>
      </c>
      <c r="H144">
        <v>2</v>
      </c>
      <c r="I144" t="s">
        <v>176</v>
      </c>
      <c r="J144" t="s">
        <v>177</v>
      </c>
      <c r="K144" t="s">
        <v>178</v>
      </c>
      <c r="L144">
        <v>1480</v>
      </c>
      <c r="N144">
        <v>1013</v>
      </c>
      <c r="O144" t="s">
        <v>124</v>
      </c>
      <c r="P144" t="s">
        <v>125</v>
      </c>
      <c r="Q144">
        <v>1</v>
      </c>
      <c r="X144">
        <v>15.1</v>
      </c>
      <c r="Y144">
        <v>0</v>
      </c>
      <c r="Z144">
        <v>8.1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19</v>
      </c>
      <c r="AG144">
        <v>7.247999999999999</v>
      </c>
      <c r="AH144">
        <v>2</v>
      </c>
      <c r="AI144">
        <v>15419409</v>
      </c>
      <c r="AJ144">
        <v>148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ROW(Source!A47)</f>
        <v>47</v>
      </c>
      <c r="B145">
        <v>15419410</v>
      </c>
      <c r="C145">
        <v>15419405</v>
      </c>
      <c r="D145">
        <v>1471982</v>
      </c>
      <c r="E145">
        <v>1</v>
      </c>
      <c r="F145">
        <v>1</v>
      </c>
      <c r="G145">
        <v>1</v>
      </c>
      <c r="H145">
        <v>2</v>
      </c>
      <c r="I145" t="s">
        <v>130</v>
      </c>
      <c r="J145" t="s">
        <v>131</v>
      </c>
      <c r="K145" t="s">
        <v>132</v>
      </c>
      <c r="L145">
        <v>1480</v>
      </c>
      <c r="N145">
        <v>1013</v>
      </c>
      <c r="O145" t="s">
        <v>124</v>
      </c>
      <c r="P145" t="s">
        <v>125</v>
      </c>
      <c r="Q145">
        <v>1</v>
      </c>
      <c r="X145">
        <v>1.74</v>
      </c>
      <c r="Y145">
        <v>0</v>
      </c>
      <c r="Z145">
        <v>107.3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19</v>
      </c>
      <c r="AG145">
        <v>0.8352</v>
      </c>
      <c r="AH145">
        <v>2</v>
      </c>
      <c r="AI145">
        <v>15419410</v>
      </c>
      <c r="AJ145">
        <v>149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ROW(Source!A47)</f>
        <v>47</v>
      </c>
      <c r="B146">
        <v>15419411</v>
      </c>
      <c r="C146">
        <v>15419405</v>
      </c>
      <c r="D146">
        <v>1403020</v>
      </c>
      <c r="E146">
        <v>1</v>
      </c>
      <c r="F146">
        <v>1</v>
      </c>
      <c r="G146">
        <v>1</v>
      </c>
      <c r="H146">
        <v>3</v>
      </c>
      <c r="I146" t="s">
        <v>205</v>
      </c>
      <c r="J146" t="s">
        <v>206</v>
      </c>
      <c r="K146" t="s">
        <v>207</v>
      </c>
      <c r="L146">
        <v>1348</v>
      </c>
      <c r="N146">
        <v>1009</v>
      </c>
      <c r="O146" t="s">
        <v>39</v>
      </c>
      <c r="P146" t="s">
        <v>39</v>
      </c>
      <c r="Q146">
        <v>1000</v>
      </c>
      <c r="X146">
        <v>0.18</v>
      </c>
      <c r="Y146">
        <v>480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0.18</v>
      </c>
      <c r="AH146">
        <v>2</v>
      </c>
      <c r="AI146">
        <v>15419411</v>
      </c>
      <c r="AJ146">
        <v>150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ROW(Source!A47)</f>
        <v>47</v>
      </c>
      <c r="B147">
        <v>15419412</v>
      </c>
      <c r="C147">
        <v>15419405</v>
      </c>
      <c r="D147">
        <v>1404368</v>
      </c>
      <c r="E147">
        <v>1</v>
      </c>
      <c r="F147">
        <v>1</v>
      </c>
      <c r="G147">
        <v>1</v>
      </c>
      <c r="H147">
        <v>3</v>
      </c>
      <c r="I147" t="s">
        <v>182</v>
      </c>
      <c r="J147" t="s">
        <v>183</v>
      </c>
      <c r="K147" t="s">
        <v>184</v>
      </c>
      <c r="L147">
        <v>1346</v>
      </c>
      <c r="N147">
        <v>1009</v>
      </c>
      <c r="O147" t="s">
        <v>90</v>
      </c>
      <c r="P147" t="s">
        <v>90</v>
      </c>
      <c r="Q147">
        <v>1</v>
      </c>
      <c r="X147">
        <v>4.2</v>
      </c>
      <c r="Y147">
        <v>14.3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4.2</v>
      </c>
      <c r="AH147">
        <v>2</v>
      </c>
      <c r="AI147">
        <v>15419412</v>
      </c>
      <c r="AJ147">
        <v>151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ROW(Source!A47)</f>
        <v>47</v>
      </c>
      <c r="B148">
        <v>15419413</v>
      </c>
      <c r="C148">
        <v>15419405</v>
      </c>
      <c r="D148">
        <v>1404489</v>
      </c>
      <c r="E148">
        <v>1</v>
      </c>
      <c r="F148">
        <v>1</v>
      </c>
      <c r="G148">
        <v>1</v>
      </c>
      <c r="H148">
        <v>3</v>
      </c>
      <c r="I148" t="s">
        <v>208</v>
      </c>
      <c r="J148" t="s">
        <v>209</v>
      </c>
      <c r="K148" t="s">
        <v>210</v>
      </c>
      <c r="L148">
        <v>1346</v>
      </c>
      <c r="N148">
        <v>1009</v>
      </c>
      <c r="O148" t="s">
        <v>90</v>
      </c>
      <c r="P148" t="s">
        <v>90</v>
      </c>
      <c r="Q148">
        <v>1</v>
      </c>
      <c r="X148">
        <v>27</v>
      </c>
      <c r="Y148">
        <v>9.04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27</v>
      </c>
      <c r="AH148">
        <v>2</v>
      </c>
      <c r="AI148">
        <v>15419413</v>
      </c>
      <c r="AJ148">
        <v>152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ROW(Source!A47)</f>
        <v>47</v>
      </c>
      <c r="B149">
        <v>15419414</v>
      </c>
      <c r="C149">
        <v>15419405</v>
      </c>
      <c r="D149">
        <v>1405111</v>
      </c>
      <c r="E149">
        <v>1</v>
      </c>
      <c r="F149">
        <v>1</v>
      </c>
      <c r="G149">
        <v>1</v>
      </c>
      <c r="H149">
        <v>3</v>
      </c>
      <c r="I149" t="s">
        <v>211</v>
      </c>
      <c r="J149" t="s">
        <v>212</v>
      </c>
      <c r="K149" t="s">
        <v>213</v>
      </c>
      <c r="L149">
        <v>1355</v>
      </c>
      <c r="N149">
        <v>1010</v>
      </c>
      <c r="O149" t="s">
        <v>146</v>
      </c>
      <c r="P149" t="s">
        <v>146</v>
      </c>
      <c r="Q149">
        <v>100</v>
      </c>
      <c r="X149">
        <v>0.8</v>
      </c>
      <c r="Y149">
        <v>110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0.8</v>
      </c>
      <c r="AH149">
        <v>2</v>
      </c>
      <c r="AI149">
        <v>15419414</v>
      </c>
      <c r="AJ149">
        <v>153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ROW(Source!A47)</f>
        <v>47</v>
      </c>
      <c r="B150">
        <v>15419415</v>
      </c>
      <c r="C150">
        <v>15419405</v>
      </c>
      <c r="D150">
        <v>1423458</v>
      </c>
      <c r="E150">
        <v>1</v>
      </c>
      <c r="F150">
        <v>1</v>
      </c>
      <c r="G150">
        <v>1</v>
      </c>
      <c r="H150">
        <v>3</v>
      </c>
      <c r="I150" t="s">
        <v>191</v>
      </c>
      <c r="J150" t="s">
        <v>192</v>
      </c>
      <c r="K150" t="s">
        <v>193</v>
      </c>
      <c r="L150">
        <v>1348</v>
      </c>
      <c r="N150">
        <v>1009</v>
      </c>
      <c r="O150" t="s">
        <v>39</v>
      </c>
      <c r="P150" t="s">
        <v>39</v>
      </c>
      <c r="Q150">
        <v>1000</v>
      </c>
      <c r="X150">
        <v>1</v>
      </c>
      <c r="Y150">
        <v>11500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1</v>
      </c>
      <c r="AH150">
        <v>2</v>
      </c>
      <c r="AI150">
        <v>15419415</v>
      </c>
      <c r="AJ150">
        <v>154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ROW(Source!A47)</f>
        <v>47</v>
      </c>
      <c r="B151">
        <v>15419416</v>
      </c>
      <c r="C151">
        <v>15419405</v>
      </c>
      <c r="D151">
        <v>1437717</v>
      </c>
      <c r="E151">
        <v>1</v>
      </c>
      <c r="F151">
        <v>1</v>
      </c>
      <c r="G151">
        <v>1</v>
      </c>
      <c r="H151">
        <v>3</v>
      </c>
      <c r="I151" t="s">
        <v>214</v>
      </c>
      <c r="J151" t="s">
        <v>215</v>
      </c>
      <c r="K151" t="s">
        <v>216</v>
      </c>
      <c r="L151">
        <v>1339</v>
      </c>
      <c r="N151">
        <v>1007</v>
      </c>
      <c r="O151" t="s">
        <v>217</v>
      </c>
      <c r="P151" t="s">
        <v>217</v>
      </c>
      <c r="Q151">
        <v>1</v>
      </c>
      <c r="X151">
        <v>0.15</v>
      </c>
      <c r="Y151">
        <v>59.99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0.15</v>
      </c>
      <c r="AH151">
        <v>2</v>
      </c>
      <c r="AI151">
        <v>15419416</v>
      </c>
      <c r="AJ151">
        <v>155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ROW(Source!A48)</f>
        <v>48</v>
      </c>
      <c r="B152">
        <v>15419429</v>
      </c>
      <c r="C152">
        <v>15419417</v>
      </c>
      <c r="D152">
        <v>121645</v>
      </c>
      <c r="E152">
        <v>1</v>
      </c>
      <c r="F152">
        <v>1</v>
      </c>
      <c r="G152">
        <v>1</v>
      </c>
      <c r="H152">
        <v>1</v>
      </c>
      <c r="I152" t="s">
        <v>115</v>
      </c>
      <c r="K152" t="s">
        <v>116</v>
      </c>
      <c r="L152">
        <v>1369</v>
      </c>
      <c r="N152">
        <v>1013</v>
      </c>
      <c r="O152" t="s">
        <v>117</v>
      </c>
      <c r="P152" t="s">
        <v>117</v>
      </c>
      <c r="Q152">
        <v>1</v>
      </c>
      <c r="X152">
        <v>62.2</v>
      </c>
      <c r="Y152">
        <v>0</v>
      </c>
      <c r="Z152">
        <v>0</v>
      </c>
      <c r="AA152">
        <v>0</v>
      </c>
      <c r="AB152">
        <v>9.02</v>
      </c>
      <c r="AC152">
        <v>0</v>
      </c>
      <c r="AD152">
        <v>1</v>
      </c>
      <c r="AE152">
        <v>1</v>
      </c>
      <c r="AF152" t="s">
        <v>24</v>
      </c>
      <c r="AG152">
        <v>74.64</v>
      </c>
      <c r="AH152">
        <v>2</v>
      </c>
      <c r="AI152">
        <v>15419418</v>
      </c>
      <c r="AJ152">
        <v>156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ROW(Source!A48)</f>
        <v>48</v>
      </c>
      <c r="B153">
        <v>15419430</v>
      </c>
      <c r="C153">
        <v>15419417</v>
      </c>
      <c r="D153">
        <v>121548</v>
      </c>
      <c r="E153">
        <v>1</v>
      </c>
      <c r="F153">
        <v>1</v>
      </c>
      <c r="G153">
        <v>1</v>
      </c>
      <c r="H153">
        <v>1</v>
      </c>
      <c r="I153" t="s">
        <v>23</v>
      </c>
      <c r="K153" t="s">
        <v>119</v>
      </c>
      <c r="L153">
        <v>608254</v>
      </c>
      <c r="N153">
        <v>1013</v>
      </c>
      <c r="O153" t="s">
        <v>120</v>
      </c>
      <c r="P153" t="s">
        <v>120</v>
      </c>
      <c r="Q153">
        <v>1</v>
      </c>
      <c r="X153">
        <v>3.48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2</v>
      </c>
      <c r="AF153" t="s">
        <v>24</v>
      </c>
      <c r="AG153">
        <v>4.176</v>
      </c>
      <c r="AH153">
        <v>2</v>
      </c>
      <c r="AI153">
        <v>15419419</v>
      </c>
      <c r="AJ153">
        <v>157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ROW(Source!A48)</f>
        <v>48</v>
      </c>
      <c r="B154">
        <v>15419431</v>
      </c>
      <c r="C154">
        <v>15419417</v>
      </c>
      <c r="D154">
        <v>1466783</v>
      </c>
      <c r="E154">
        <v>1</v>
      </c>
      <c r="F154">
        <v>1</v>
      </c>
      <c r="G154">
        <v>1</v>
      </c>
      <c r="H154">
        <v>2</v>
      </c>
      <c r="I154" t="s">
        <v>121</v>
      </c>
      <c r="J154" t="s">
        <v>122</v>
      </c>
      <c r="K154" t="s">
        <v>123</v>
      </c>
      <c r="L154">
        <v>1480</v>
      </c>
      <c r="N154">
        <v>1013</v>
      </c>
      <c r="O154" t="s">
        <v>124</v>
      </c>
      <c r="P154" t="s">
        <v>125</v>
      </c>
      <c r="Q154">
        <v>1</v>
      </c>
      <c r="X154">
        <v>1.74</v>
      </c>
      <c r="Y154">
        <v>0</v>
      </c>
      <c r="Z154">
        <v>134.65</v>
      </c>
      <c r="AA154">
        <v>13.5</v>
      </c>
      <c r="AB154">
        <v>0</v>
      </c>
      <c r="AC154">
        <v>0</v>
      </c>
      <c r="AD154">
        <v>1</v>
      </c>
      <c r="AE154">
        <v>0</v>
      </c>
      <c r="AF154" t="s">
        <v>24</v>
      </c>
      <c r="AG154">
        <v>2.088</v>
      </c>
      <c r="AH154">
        <v>2</v>
      </c>
      <c r="AI154">
        <v>15419420</v>
      </c>
      <c r="AJ154">
        <v>158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ROW(Source!A48)</f>
        <v>48</v>
      </c>
      <c r="B155">
        <v>15419432</v>
      </c>
      <c r="C155">
        <v>15419417</v>
      </c>
      <c r="D155">
        <v>1467385</v>
      </c>
      <c r="E155">
        <v>1</v>
      </c>
      <c r="F155">
        <v>1</v>
      </c>
      <c r="G155">
        <v>1</v>
      </c>
      <c r="H155">
        <v>2</v>
      </c>
      <c r="I155" t="s">
        <v>176</v>
      </c>
      <c r="J155" t="s">
        <v>177</v>
      </c>
      <c r="K155" t="s">
        <v>178</v>
      </c>
      <c r="L155">
        <v>1480</v>
      </c>
      <c r="N155">
        <v>1013</v>
      </c>
      <c r="O155" t="s">
        <v>124</v>
      </c>
      <c r="P155" t="s">
        <v>125</v>
      </c>
      <c r="Q155">
        <v>1</v>
      </c>
      <c r="X155">
        <v>15.1</v>
      </c>
      <c r="Y155">
        <v>0</v>
      </c>
      <c r="Z155">
        <v>8.1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24</v>
      </c>
      <c r="AG155">
        <v>18.12</v>
      </c>
      <c r="AH155">
        <v>2</v>
      </c>
      <c r="AI155">
        <v>15419421</v>
      </c>
      <c r="AJ155">
        <v>159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ROW(Source!A48)</f>
        <v>48</v>
      </c>
      <c r="B156">
        <v>15419433</v>
      </c>
      <c r="C156">
        <v>15419417</v>
      </c>
      <c r="D156">
        <v>1471982</v>
      </c>
      <c r="E156">
        <v>1</v>
      </c>
      <c r="F156">
        <v>1</v>
      </c>
      <c r="G156">
        <v>1</v>
      </c>
      <c r="H156">
        <v>2</v>
      </c>
      <c r="I156" t="s">
        <v>130</v>
      </c>
      <c r="J156" t="s">
        <v>131</v>
      </c>
      <c r="K156" t="s">
        <v>132</v>
      </c>
      <c r="L156">
        <v>1480</v>
      </c>
      <c r="N156">
        <v>1013</v>
      </c>
      <c r="O156" t="s">
        <v>124</v>
      </c>
      <c r="P156" t="s">
        <v>125</v>
      </c>
      <c r="Q156">
        <v>1</v>
      </c>
      <c r="X156">
        <v>1.74</v>
      </c>
      <c r="Y156">
        <v>0</v>
      </c>
      <c r="Z156">
        <v>107.3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24</v>
      </c>
      <c r="AG156">
        <v>2.088</v>
      </c>
      <c r="AH156">
        <v>2</v>
      </c>
      <c r="AI156">
        <v>15419422</v>
      </c>
      <c r="AJ156">
        <v>160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ROW(Source!A48)</f>
        <v>48</v>
      </c>
      <c r="B157">
        <v>15419434</v>
      </c>
      <c r="C157">
        <v>15419417</v>
      </c>
      <c r="D157">
        <v>1403020</v>
      </c>
      <c r="E157">
        <v>1</v>
      </c>
      <c r="F157">
        <v>1</v>
      </c>
      <c r="G157">
        <v>1</v>
      </c>
      <c r="H157">
        <v>3</v>
      </c>
      <c r="I157" t="s">
        <v>205</v>
      </c>
      <c r="J157" t="s">
        <v>206</v>
      </c>
      <c r="K157" t="s">
        <v>207</v>
      </c>
      <c r="L157">
        <v>1348</v>
      </c>
      <c r="N157">
        <v>1009</v>
      </c>
      <c r="O157" t="s">
        <v>39</v>
      </c>
      <c r="P157" t="s">
        <v>39</v>
      </c>
      <c r="Q157">
        <v>1000</v>
      </c>
      <c r="X157">
        <v>0.18</v>
      </c>
      <c r="Y157">
        <v>480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0.18</v>
      </c>
      <c r="AH157">
        <v>2</v>
      </c>
      <c r="AI157">
        <v>15419423</v>
      </c>
      <c r="AJ157">
        <v>161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ROW(Source!A48)</f>
        <v>48</v>
      </c>
      <c r="B158">
        <v>15419435</v>
      </c>
      <c r="C158">
        <v>15419417</v>
      </c>
      <c r="D158">
        <v>1404368</v>
      </c>
      <c r="E158">
        <v>1</v>
      </c>
      <c r="F158">
        <v>1</v>
      </c>
      <c r="G158">
        <v>1</v>
      </c>
      <c r="H158">
        <v>3</v>
      </c>
      <c r="I158" t="s">
        <v>182</v>
      </c>
      <c r="J158" t="s">
        <v>183</v>
      </c>
      <c r="K158" t="s">
        <v>184</v>
      </c>
      <c r="L158">
        <v>1346</v>
      </c>
      <c r="N158">
        <v>1009</v>
      </c>
      <c r="O158" t="s">
        <v>90</v>
      </c>
      <c r="P158" t="s">
        <v>90</v>
      </c>
      <c r="Q158">
        <v>1</v>
      </c>
      <c r="X158">
        <v>4.2</v>
      </c>
      <c r="Y158">
        <v>14.3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4.2</v>
      </c>
      <c r="AH158">
        <v>2</v>
      </c>
      <c r="AI158">
        <v>15419424</v>
      </c>
      <c r="AJ158">
        <v>162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ROW(Source!A48)</f>
        <v>48</v>
      </c>
      <c r="B159">
        <v>15419436</v>
      </c>
      <c r="C159">
        <v>15419417</v>
      </c>
      <c r="D159">
        <v>1404489</v>
      </c>
      <c r="E159">
        <v>1</v>
      </c>
      <c r="F159">
        <v>1</v>
      </c>
      <c r="G159">
        <v>1</v>
      </c>
      <c r="H159">
        <v>3</v>
      </c>
      <c r="I159" t="s">
        <v>208</v>
      </c>
      <c r="J159" t="s">
        <v>209</v>
      </c>
      <c r="K159" t="s">
        <v>210</v>
      </c>
      <c r="L159">
        <v>1346</v>
      </c>
      <c r="N159">
        <v>1009</v>
      </c>
      <c r="O159" t="s">
        <v>90</v>
      </c>
      <c r="P159" t="s">
        <v>90</v>
      </c>
      <c r="Q159">
        <v>1</v>
      </c>
      <c r="X159">
        <v>27</v>
      </c>
      <c r="Y159">
        <v>9.04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27</v>
      </c>
      <c r="AH159">
        <v>2</v>
      </c>
      <c r="AI159">
        <v>15419425</v>
      </c>
      <c r="AJ159">
        <v>163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ROW(Source!A48)</f>
        <v>48</v>
      </c>
      <c r="B160">
        <v>15419437</v>
      </c>
      <c r="C160">
        <v>15419417</v>
      </c>
      <c r="D160">
        <v>1405111</v>
      </c>
      <c r="E160">
        <v>1</v>
      </c>
      <c r="F160">
        <v>1</v>
      </c>
      <c r="G160">
        <v>1</v>
      </c>
      <c r="H160">
        <v>3</v>
      </c>
      <c r="I160" t="s">
        <v>211</v>
      </c>
      <c r="J160" t="s">
        <v>212</v>
      </c>
      <c r="K160" t="s">
        <v>213</v>
      </c>
      <c r="L160">
        <v>1355</v>
      </c>
      <c r="N160">
        <v>1010</v>
      </c>
      <c r="O160" t="s">
        <v>146</v>
      </c>
      <c r="P160" t="s">
        <v>146</v>
      </c>
      <c r="Q160">
        <v>100</v>
      </c>
      <c r="X160">
        <v>0.8</v>
      </c>
      <c r="Y160">
        <v>110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0.8</v>
      </c>
      <c r="AH160">
        <v>2</v>
      </c>
      <c r="AI160">
        <v>15419426</v>
      </c>
      <c r="AJ160">
        <v>164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ROW(Source!A48)</f>
        <v>48</v>
      </c>
      <c r="B161">
        <v>15419438</v>
      </c>
      <c r="C161">
        <v>15419417</v>
      </c>
      <c r="D161">
        <v>1423458</v>
      </c>
      <c r="E161">
        <v>1</v>
      </c>
      <c r="F161">
        <v>1</v>
      </c>
      <c r="G161">
        <v>1</v>
      </c>
      <c r="H161">
        <v>3</v>
      </c>
      <c r="I161" t="s">
        <v>191</v>
      </c>
      <c r="J161" t="s">
        <v>192</v>
      </c>
      <c r="K161" t="s">
        <v>193</v>
      </c>
      <c r="L161">
        <v>1348</v>
      </c>
      <c r="N161">
        <v>1009</v>
      </c>
      <c r="O161" t="s">
        <v>39</v>
      </c>
      <c r="P161" t="s">
        <v>39</v>
      </c>
      <c r="Q161">
        <v>1000</v>
      </c>
      <c r="X161">
        <v>1</v>
      </c>
      <c r="Y161">
        <v>11500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1</v>
      </c>
      <c r="AH161">
        <v>2</v>
      </c>
      <c r="AI161">
        <v>15419427</v>
      </c>
      <c r="AJ161">
        <v>165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ROW(Source!A48)</f>
        <v>48</v>
      </c>
      <c r="B162">
        <v>15419439</v>
      </c>
      <c r="C162">
        <v>15419417</v>
      </c>
      <c r="D162">
        <v>1437717</v>
      </c>
      <c r="E162">
        <v>1</v>
      </c>
      <c r="F162">
        <v>1</v>
      </c>
      <c r="G162">
        <v>1</v>
      </c>
      <c r="H162">
        <v>3</v>
      </c>
      <c r="I162" t="s">
        <v>214</v>
      </c>
      <c r="J162" t="s">
        <v>215</v>
      </c>
      <c r="K162" t="s">
        <v>216</v>
      </c>
      <c r="L162">
        <v>1339</v>
      </c>
      <c r="N162">
        <v>1007</v>
      </c>
      <c r="O162" t="s">
        <v>217</v>
      </c>
      <c r="P162" t="s">
        <v>217</v>
      </c>
      <c r="Q162">
        <v>1</v>
      </c>
      <c r="X162">
        <v>0.15</v>
      </c>
      <c r="Y162">
        <v>59.99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0.15</v>
      </c>
      <c r="AH162">
        <v>2</v>
      </c>
      <c r="AI162">
        <v>15419428</v>
      </c>
      <c r="AJ162">
        <v>166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ROW(Source!A49)</f>
        <v>49</v>
      </c>
      <c r="B163">
        <v>15419441</v>
      </c>
      <c r="C163">
        <v>15419440</v>
      </c>
      <c r="D163">
        <v>121526</v>
      </c>
      <c r="E163">
        <v>1</v>
      </c>
      <c r="F163">
        <v>1</v>
      </c>
      <c r="G163">
        <v>1</v>
      </c>
      <c r="H163">
        <v>1</v>
      </c>
      <c r="I163" t="s">
        <v>194</v>
      </c>
      <c r="K163" t="s">
        <v>195</v>
      </c>
      <c r="L163">
        <v>1476</v>
      </c>
      <c r="N163">
        <v>1013</v>
      </c>
      <c r="O163" t="s">
        <v>196</v>
      </c>
      <c r="P163" t="s">
        <v>197</v>
      </c>
      <c r="Q163">
        <v>1</v>
      </c>
      <c r="X163">
        <v>3.6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1</v>
      </c>
      <c r="AE163">
        <v>1</v>
      </c>
      <c r="AF163" t="s">
        <v>24</v>
      </c>
      <c r="AG163">
        <v>4.32</v>
      </c>
      <c r="AH163">
        <v>2</v>
      </c>
      <c r="AI163">
        <v>15419441</v>
      </c>
      <c r="AJ163">
        <v>167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ROW(Source!A49)</f>
        <v>49</v>
      </c>
      <c r="B164">
        <v>15419442</v>
      </c>
      <c r="C164">
        <v>15419440</v>
      </c>
      <c r="D164">
        <v>121645</v>
      </c>
      <c r="E164">
        <v>1</v>
      </c>
      <c r="F164">
        <v>1</v>
      </c>
      <c r="G164">
        <v>1</v>
      </c>
      <c r="H164">
        <v>1</v>
      </c>
      <c r="I164" t="s">
        <v>115</v>
      </c>
      <c r="K164" t="s">
        <v>116</v>
      </c>
      <c r="L164">
        <v>1369</v>
      </c>
      <c r="N164">
        <v>1013</v>
      </c>
      <c r="O164" t="s">
        <v>117</v>
      </c>
      <c r="P164" t="s">
        <v>117</v>
      </c>
      <c r="Q164">
        <v>1</v>
      </c>
      <c r="X164">
        <v>2.4</v>
      </c>
      <c r="Y164">
        <v>0</v>
      </c>
      <c r="Z164">
        <v>0</v>
      </c>
      <c r="AA164">
        <v>0</v>
      </c>
      <c r="AB164">
        <v>9.02</v>
      </c>
      <c r="AC164">
        <v>0</v>
      </c>
      <c r="AD164">
        <v>1</v>
      </c>
      <c r="AE164">
        <v>1</v>
      </c>
      <c r="AF164" t="s">
        <v>24</v>
      </c>
      <c r="AG164">
        <v>2.88</v>
      </c>
      <c r="AH164">
        <v>2</v>
      </c>
      <c r="AI164">
        <v>15419442</v>
      </c>
      <c r="AJ164">
        <v>168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ROW(Source!A50)</f>
        <v>50</v>
      </c>
      <c r="B165">
        <v>15419444</v>
      </c>
      <c r="C165">
        <v>15419443</v>
      </c>
      <c r="D165">
        <v>121519</v>
      </c>
      <c r="E165">
        <v>1</v>
      </c>
      <c r="F165">
        <v>1</v>
      </c>
      <c r="G165">
        <v>1</v>
      </c>
      <c r="H165">
        <v>1</v>
      </c>
      <c r="I165" t="s">
        <v>200</v>
      </c>
      <c r="K165" t="s">
        <v>201</v>
      </c>
      <c r="L165">
        <v>1476</v>
      </c>
      <c r="N165">
        <v>1013</v>
      </c>
      <c r="O165" t="s">
        <v>196</v>
      </c>
      <c r="P165" t="s">
        <v>197</v>
      </c>
      <c r="Q165">
        <v>1</v>
      </c>
      <c r="X165">
        <v>1.8</v>
      </c>
      <c r="Y165">
        <v>0</v>
      </c>
      <c r="Z165">
        <v>0</v>
      </c>
      <c r="AA165">
        <v>0</v>
      </c>
      <c r="AB165">
        <v>1</v>
      </c>
      <c r="AC165">
        <v>0</v>
      </c>
      <c r="AD165">
        <v>1</v>
      </c>
      <c r="AE165">
        <v>1</v>
      </c>
      <c r="AF165" t="s">
        <v>24</v>
      </c>
      <c r="AG165">
        <v>2.16</v>
      </c>
      <c r="AH165">
        <v>2</v>
      </c>
      <c r="AI165">
        <v>15419444</v>
      </c>
      <c r="AJ165">
        <v>169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ROW(Source!A50)</f>
        <v>50</v>
      </c>
      <c r="B166">
        <v>15419445</v>
      </c>
      <c r="C166">
        <v>15419443</v>
      </c>
      <c r="D166">
        <v>121645</v>
      </c>
      <c r="E166">
        <v>1</v>
      </c>
      <c r="F166">
        <v>1</v>
      </c>
      <c r="G166">
        <v>1</v>
      </c>
      <c r="H166">
        <v>1</v>
      </c>
      <c r="I166" t="s">
        <v>115</v>
      </c>
      <c r="K166" t="s">
        <v>116</v>
      </c>
      <c r="L166">
        <v>1369</v>
      </c>
      <c r="N166">
        <v>1013</v>
      </c>
      <c r="O166" t="s">
        <v>117</v>
      </c>
      <c r="P166" t="s">
        <v>117</v>
      </c>
      <c r="Q166">
        <v>1</v>
      </c>
      <c r="X166">
        <v>1.2</v>
      </c>
      <c r="Y166">
        <v>0</v>
      </c>
      <c r="Z166">
        <v>0</v>
      </c>
      <c r="AA166">
        <v>0</v>
      </c>
      <c r="AB166">
        <v>9.02</v>
      </c>
      <c r="AC166">
        <v>0</v>
      </c>
      <c r="AD166">
        <v>1</v>
      </c>
      <c r="AE166">
        <v>1</v>
      </c>
      <c r="AF166" t="s">
        <v>24</v>
      </c>
      <c r="AG166">
        <v>1.44</v>
      </c>
      <c r="AH166">
        <v>2</v>
      </c>
      <c r="AI166">
        <v>15419445</v>
      </c>
      <c r="AJ166">
        <v>170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ROW(Source!A51)</f>
        <v>51</v>
      </c>
      <c r="B167">
        <v>15419449</v>
      </c>
      <c r="C167">
        <v>15419446</v>
      </c>
      <c r="D167">
        <v>121526</v>
      </c>
      <c r="E167">
        <v>1</v>
      </c>
      <c r="F167">
        <v>1</v>
      </c>
      <c r="G167">
        <v>1</v>
      </c>
      <c r="H167">
        <v>1</v>
      </c>
      <c r="I167" t="s">
        <v>194</v>
      </c>
      <c r="K167" t="s">
        <v>195</v>
      </c>
      <c r="L167">
        <v>1476</v>
      </c>
      <c r="N167">
        <v>1013</v>
      </c>
      <c r="O167" t="s">
        <v>196</v>
      </c>
      <c r="P167" t="s">
        <v>197</v>
      </c>
      <c r="Q167">
        <v>1</v>
      </c>
      <c r="X167">
        <v>1</v>
      </c>
      <c r="Y167">
        <v>0</v>
      </c>
      <c r="Z167">
        <v>0</v>
      </c>
      <c r="AA167">
        <v>0</v>
      </c>
      <c r="AB167">
        <v>1</v>
      </c>
      <c r="AC167">
        <v>0</v>
      </c>
      <c r="AD167">
        <v>1</v>
      </c>
      <c r="AE167">
        <v>1</v>
      </c>
      <c r="AF167" t="s">
        <v>24</v>
      </c>
      <c r="AG167">
        <v>1.2</v>
      </c>
      <c r="AH167">
        <v>2</v>
      </c>
      <c r="AI167">
        <v>15419449</v>
      </c>
      <c r="AJ167">
        <v>171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ROW(Source!A51)</f>
        <v>51</v>
      </c>
      <c r="B168">
        <v>15419450</v>
      </c>
      <c r="C168">
        <v>15419446</v>
      </c>
      <c r="D168">
        <v>121705</v>
      </c>
      <c r="E168">
        <v>1</v>
      </c>
      <c r="F168">
        <v>1</v>
      </c>
      <c r="G168">
        <v>1</v>
      </c>
      <c r="H168">
        <v>1</v>
      </c>
      <c r="I168" t="s">
        <v>198</v>
      </c>
      <c r="K168" t="s">
        <v>199</v>
      </c>
      <c r="L168">
        <v>1369</v>
      </c>
      <c r="N168">
        <v>1013</v>
      </c>
      <c r="O168" t="s">
        <v>117</v>
      </c>
      <c r="P168" t="s">
        <v>117</v>
      </c>
      <c r="Q168">
        <v>1</v>
      </c>
      <c r="X168">
        <v>1</v>
      </c>
      <c r="Y168">
        <v>0</v>
      </c>
      <c r="Z168">
        <v>0</v>
      </c>
      <c r="AA168">
        <v>0</v>
      </c>
      <c r="AB168">
        <v>12.27</v>
      </c>
      <c r="AC168">
        <v>0</v>
      </c>
      <c r="AD168">
        <v>1</v>
      </c>
      <c r="AE168">
        <v>1</v>
      </c>
      <c r="AF168" t="s">
        <v>24</v>
      </c>
      <c r="AG168">
        <v>1.2</v>
      </c>
      <c r="AH168">
        <v>2</v>
      </c>
      <c r="AI168">
        <v>15419450</v>
      </c>
      <c r="AJ168">
        <v>172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ROW(Source!A52)</f>
        <v>52</v>
      </c>
      <c r="B169">
        <v>15419453</v>
      </c>
      <c r="C169">
        <v>15419451</v>
      </c>
      <c r="D169">
        <v>121526</v>
      </c>
      <c r="E169">
        <v>1</v>
      </c>
      <c r="F169">
        <v>1</v>
      </c>
      <c r="G169">
        <v>1</v>
      </c>
      <c r="H169">
        <v>1</v>
      </c>
      <c r="I169" t="s">
        <v>194</v>
      </c>
      <c r="K169" t="s">
        <v>195</v>
      </c>
      <c r="L169">
        <v>1476</v>
      </c>
      <c r="N169">
        <v>1013</v>
      </c>
      <c r="O169" t="s">
        <v>196</v>
      </c>
      <c r="P169" t="s">
        <v>197</v>
      </c>
      <c r="Q169">
        <v>1</v>
      </c>
      <c r="X169">
        <v>0.5</v>
      </c>
      <c r="Y169">
        <v>0</v>
      </c>
      <c r="Z169">
        <v>0</v>
      </c>
      <c r="AA169">
        <v>0</v>
      </c>
      <c r="AB169">
        <v>1</v>
      </c>
      <c r="AC169">
        <v>0</v>
      </c>
      <c r="AD169">
        <v>1</v>
      </c>
      <c r="AE169">
        <v>1</v>
      </c>
      <c r="AF169" t="s">
        <v>24</v>
      </c>
      <c r="AG169">
        <v>0.6</v>
      </c>
      <c r="AH169">
        <v>2</v>
      </c>
      <c r="AI169">
        <v>15419453</v>
      </c>
      <c r="AJ169">
        <v>173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ROW(Source!A52)</f>
        <v>52</v>
      </c>
      <c r="B170">
        <v>15419454</v>
      </c>
      <c r="C170">
        <v>15419451</v>
      </c>
      <c r="D170">
        <v>121705</v>
      </c>
      <c r="E170">
        <v>1</v>
      </c>
      <c r="F170">
        <v>1</v>
      </c>
      <c r="G170">
        <v>1</v>
      </c>
      <c r="H170">
        <v>1</v>
      </c>
      <c r="I170" t="s">
        <v>198</v>
      </c>
      <c r="K170" t="s">
        <v>199</v>
      </c>
      <c r="L170">
        <v>1369</v>
      </c>
      <c r="N170">
        <v>1013</v>
      </c>
      <c r="O170" t="s">
        <v>117</v>
      </c>
      <c r="P170" t="s">
        <v>117</v>
      </c>
      <c r="Q170">
        <v>1</v>
      </c>
      <c r="X170">
        <v>0.5</v>
      </c>
      <c r="Y170">
        <v>0</v>
      </c>
      <c r="Z170">
        <v>0</v>
      </c>
      <c r="AA170">
        <v>0</v>
      </c>
      <c r="AB170">
        <v>12.27</v>
      </c>
      <c r="AC170">
        <v>0</v>
      </c>
      <c r="AD170">
        <v>1</v>
      </c>
      <c r="AE170">
        <v>1</v>
      </c>
      <c r="AF170" t="s">
        <v>24</v>
      </c>
      <c r="AG170">
        <v>0.6</v>
      </c>
      <c r="AH170">
        <v>2</v>
      </c>
      <c r="AI170">
        <v>15419454</v>
      </c>
      <c r="AJ170">
        <v>174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Алексей</cp:lastModifiedBy>
  <cp:lastPrinted>2012-02-12T09:09:48Z</cp:lastPrinted>
  <dcterms:created xsi:type="dcterms:W3CDTF">2008-02-11T15:48:48Z</dcterms:created>
  <dcterms:modified xsi:type="dcterms:W3CDTF">2012-09-26T08:28:46Z</dcterms:modified>
  <cp:category/>
  <cp:version/>
  <cp:contentType/>
  <cp:contentStatus/>
</cp:coreProperties>
</file>